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8_{AC13B02A-77E1-4FB2-8FB2-B6977502B4F7}"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Riesgos'!$B$6:$AF$89</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2" l="1"/>
  <c r="U85" i="2"/>
  <c r="V85" i="2" s="1"/>
  <c r="J88" i="2"/>
  <c r="K88" i="2"/>
  <c r="AA88" i="2"/>
  <c r="AB88" i="2"/>
  <c r="J89" i="2"/>
  <c r="K89" i="2"/>
  <c r="AA89" i="2"/>
  <c r="AB89" i="2"/>
  <c r="J87" i="2"/>
  <c r="K87" i="2"/>
  <c r="J83" i="2"/>
  <c r="K83" i="2"/>
  <c r="J84" i="2"/>
  <c r="K84" i="2"/>
  <c r="J85" i="2"/>
  <c r="K85" i="2"/>
  <c r="J86" i="2"/>
  <c r="K86" i="2"/>
  <c r="M85" i="2" l="1"/>
  <c r="L86" i="2"/>
  <c r="L83" i="2"/>
  <c r="L85" i="2"/>
  <c r="L89" i="2"/>
  <c r="AC88" i="2"/>
  <c r="L88" i="2"/>
  <c r="AC89" i="2"/>
  <c r="L84" i="2"/>
  <c r="L87" i="2"/>
  <c r="AD89" i="2"/>
  <c r="AD88" i="2"/>
  <c r="W23" i="2"/>
  <c r="T23" i="2"/>
  <c r="S23" i="2"/>
  <c r="R23" i="2"/>
  <c r="W22" i="2"/>
  <c r="T22" i="2"/>
  <c r="S22" i="2"/>
  <c r="R22" i="2"/>
  <c r="W21" i="2"/>
  <c r="T21" i="2"/>
  <c r="S21" i="2"/>
  <c r="R21" i="2"/>
  <c r="W20" i="2"/>
  <c r="T20" i="2"/>
  <c r="S20" i="2"/>
  <c r="R20" i="2"/>
  <c r="W19" i="2"/>
  <c r="T19" i="2"/>
  <c r="S19" i="2"/>
  <c r="R19" i="2"/>
  <c r="U19" i="2" l="1"/>
  <c r="V19" i="2" s="1"/>
  <c r="U23" i="2"/>
  <c r="V23" i="2" s="1"/>
  <c r="U20" i="2"/>
  <c r="V20" i="2" s="1"/>
  <c r="U21" i="2"/>
  <c r="V21" i="2" s="1"/>
  <c r="U22" i="2"/>
  <c r="V22" i="2" s="1"/>
  <c r="K8" i="2" l="1"/>
  <c r="J8" i="2"/>
  <c r="M8" i="2" s="1"/>
  <c r="AA9" i="2" l="1"/>
  <c r="AB9" i="2"/>
  <c r="AA10" i="2"/>
  <c r="AB10" i="2"/>
  <c r="AA11" i="2"/>
  <c r="AB11" i="2"/>
  <c r="AA12" i="2"/>
  <c r="AB12" i="2"/>
  <c r="AC12" i="2" s="1"/>
  <c r="AA13" i="2"/>
  <c r="AB13" i="2"/>
  <c r="AA14" i="2"/>
  <c r="AB14" i="2"/>
  <c r="AA15" i="2"/>
  <c r="AB15" i="2"/>
  <c r="AA16" i="2"/>
  <c r="AB16" i="2"/>
  <c r="AC16" i="2" s="1"/>
  <c r="AA17" i="2"/>
  <c r="AB17" i="2"/>
  <c r="AA18" i="2"/>
  <c r="AB18" i="2"/>
  <c r="AA19" i="2"/>
  <c r="AB19" i="2"/>
  <c r="AA20" i="2"/>
  <c r="AB20" i="2"/>
  <c r="AA21" i="2"/>
  <c r="AB21" i="2"/>
  <c r="AA22" i="2"/>
  <c r="AB22" i="2"/>
  <c r="AA23" i="2"/>
  <c r="AB23" i="2"/>
  <c r="AA24" i="2"/>
  <c r="AB24" i="2"/>
  <c r="AC24" i="2" s="1"/>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C40" i="2" s="1"/>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D72" i="2" s="1"/>
  <c r="AB72" i="2"/>
  <c r="AC72" i="2"/>
  <c r="AA73" i="2"/>
  <c r="AB73" i="2"/>
  <c r="AA74" i="2"/>
  <c r="AB74" i="2"/>
  <c r="AC74" i="2" s="1"/>
  <c r="AA75" i="2"/>
  <c r="AB75" i="2"/>
  <c r="AA76" i="2"/>
  <c r="AB76" i="2"/>
  <c r="AC76" i="2" s="1"/>
  <c r="AA77" i="2"/>
  <c r="AB77" i="2"/>
  <c r="AA78" i="2"/>
  <c r="AB78" i="2"/>
  <c r="AA79" i="2"/>
  <c r="AB79" i="2"/>
  <c r="AA80" i="2"/>
  <c r="AB80" i="2"/>
  <c r="AC80" i="2" s="1"/>
  <c r="AA81" i="2"/>
  <c r="AB81" i="2"/>
  <c r="AA82" i="2"/>
  <c r="AB82" i="2"/>
  <c r="AA83" i="2"/>
  <c r="AB83" i="2"/>
  <c r="AA84" i="2"/>
  <c r="AB84" i="2"/>
  <c r="AA85" i="2"/>
  <c r="AB85" i="2"/>
  <c r="AA86" i="2"/>
  <c r="AB86" i="2"/>
  <c r="AA87" i="2"/>
  <c r="AB87" i="2"/>
  <c r="AA8" i="2"/>
  <c r="AB8" i="2"/>
  <c r="AC56" i="2" l="1"/>
  <c r="AC48" i="2"/>
  <c r="AC44" i="2"/>
  <c r="AC42" i="2"/>
  <c r="AD40" i="2"/>
  <c r="AD87" i="2"/>
  <c r="AC64" i="2"/>
  <c r="AC60" i="2"/>
  <c r="AC58" i="2"/>
  <c r="AD56" i="2"/>
  <c r="AC32" i="2"/>
  <c r="AC28" i="2"/>
  <c r="AC26" i="2"/>
  <c r="AD24" i="2"/>
  <c r="AC84" i="2"/>
  <c r="AC82" i="2"/>
  <c r="AD80" i="2"/>
  <c r="AD78" i="2"/>
  <c r="AC68" i="2"/>
  <c r="AC66" i="2"/>
  <c r="AD64" i="2"/>
  <c r="AD62" i="2"/>
  <c r="AC52" i="2"/>
  <c r="AC50" i="2"/>
  <c r="AD48" i="2"/>
  <c r="AD46" i="2"/>
  <c r="AC36" i="2"/>
  <c r="AC34" i="2"/>
  <c r="AD32" i="2"/>
  <c r="AD30" i="2"/>
  <c r="AC20" i="2"/>
  <c r="AD16" i="2"/>
  <c r="AD84" i="2"/>
  <c r="AC78" i="2"/>
  <c r="AD76" i="2"/>
  <c r="AC70" i="2"/>
  <c r="AD68" i="2"/>
  <c r="AC62" i="2"/>
  <c r="AD60" i="2"/>
  <c r="AC54" i="2"/>
  <c r="AD52" i="2"/>
  <c r="AC46" i="2"/>
  <c r="AD44" i="2"/>
  <c r="AC38" i="2"/>
  <c r="AD36" i="2"/>
  <c r="AC30" i="2"/>
  <c r="AD28" i="2"/>
  <c r="AC22" i="2"/>
  <c r="AD20" i="2"/>
  <c r="AD12" i="2"/>
  <c r="AD70" i="2"/>
  <c r="AD54" i="2"/>
  <c r="AD38" i="2"/>
  <c r="AD22" i="2"/>
  <c r="AC81" i="2"/>
  <c r="AD81" i="2"/>
  <c r="AC73" i="2"/>
  <c r="AD73" i="2"/>
  <c r="AC65" i="2"/>
  <c r="AD65" i="2"/>
  <c r="AC57" i="2"/>
  <c r="AD57" i="2"/>
  <c r="AC49" i="2"/>
  <c r="AD49" i="2"/>
  <c r="AC41" i="2"/>
  <c r="AD41" i="2"/>
  <c r="AC33" i="2"/>
  <c r="AD33" i="2"/>
  <c r="AC25" i="2"/>
  <c r="AD25" i="2"/>
  <c r="AC18" i="2"/>
  <c r="AD18" i="2"/>
  <c r="AC17" i="2"/>
  <c r="AD17" i="2"/>
  <c r="AC10" i="2"/>
  <c r="AD10" i="2"/>
  <c r="AC9" i="2"/>
  <c r="AD9" i="2"/>
  <c r="AD82" i="2"/>
  <c r="AD74" i="2"/>
  <c r="AD66" i="2"/>
  <c r="AD58" i="2"/>
  <c r="AD50" i="2"/>
  <c r="AD42" i="2"/>
  <c r="AD34" i="2"/>
  <c r="AD26" i="2"/>
  <c r="AD86" i="2"/>
  <c r="AC86" i="2"/>
  <c r="AC77" i="2"/>
  <c r="AD77" i="2"/>
  <c r="AC69" i="2"/>
  <c r="AD69" i="2"/>
  <c r="AC61" i="2"/>
  <c r="AD61" i="2"/>
  <c r="AC53" i="2"/>
  <c r="AD53" i="2"/>
  <c r="AC45" i="2"/>
  <c r="AD45" i="2"/>
  <c r="AC37" i="2"/>
  <c r="AD37" i="2"/>
  <c r="AC29" i="2"/>
  <c r="AD29" i="2"/>
  <c r="AC21" i="2"/>
  <c r="AD21" i="2"/>
  <c r="AC14" i="2"/>
  <c r="AD14" i="2"/>
  <c r="AC13" i="2"/>
  <c r="AD13" i="2"/>
  <c r="AC8" i="2"/>
  <c r="AD85" i="2"/>
  <c r="AC83" i="2"/>
  <c r="AC79" i="2"/>
  <c r="AC75" i="2"/>
  <c r="AC71" i="2"/>
  <c r="AC67" i="2"/>
  <c r="AC63" i="2"/>
  <c r="AC59" i="2"/>
  <c r="AC55" i="2"/>
  <c r="AC51" i="2"/>
  <c r="AC47" i="2"/>
  <c r="AC43" i="2"/>
  <c r="AC39" i="2"/>
  <c r="AC35" i="2"/>
  <c r="AC31" i="2"/>
  <c r="AC27" i="2"/>
  <c r="AC23" i="2"/>
  <c r="AC19" i="2"/>
  <c r="AC15" i="2"/>
  <c r="AC11" i="2"/>
  <c r="AD83" i="2"/>
  <c r="AD79" i="2"/>
  <c r="AD75" i="2"/>
  <c r="AD71" i="2"/>
  <c r="AD67" i="2"/>
  <c r="AD63" i="2"/>
  <c r="AD59" i="2"/>
  <c r="AD55" i="2"/>
  <c r="AD51" i="2"/>
  <c r="AD47" i="2"/>
  <c r="AD43" i="2"/>
  <c r="AD39" i="2"/>
  <c r="AD35" i="2"/>
  <c r="AD31" i="2"/>
  <c r="AD27" i="2"/>
  <c r="AD23" i="2"/>
  <c r="AD19" i="2"/>
  <c r="AD15" i="2"/>
  <c r="AD11" i="2"/>
  <c r="AC85" i="2"/>
  <c r="AC87"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W26" i="2" l="1"/>
  <c r="T26" i="2"/>
  <c r="S26" i="2"/>
  <c r="R26" i="2"/>
  <c r="W25" i="2"/>
  <c r="T25" i="2"/>
  <c r="S25" i="2"/>
  <c r="R25" i="2"/>
  <c r="W24" i="2"/>
  <c r="T24" i="2"/>
  <c r="S24" i="2"/>
  <c r="R24" i="2"/>
  <c r="J24" i="2"/>
  <c r="K24" i="2"/>
  <c r="J25" i="2"/>
  <c r="K25" i="2"/>
  <c r="L25" i="2" s="1"/>
  <c r="J26" i="2"/>
  <c r="K26" i="2"/>
  <c r="M26" i="2" l="1"/>
  <c r="M25" i="2"/>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J79" i="2"/>
  <c r="W78" i="2"/>
  <c r="T78" i="2"/>
  <c r="S78" i="2"/>
  <c r="R78" i="2"/>
  <c r="K78" i="2"/>
  <c r="J78" i="2"/>
  <c r="W77" i="2"/>
  <c r="T77" i="2"/>
  <c r="S77" i="2"/>
  <c r="R77" i="2"/>
  <c r="K77" i="2"/>
  <c r="J77" i="2"/>
  <c r="M77" i="2" s="1"/>
  <c r="W76" i="2"/>
  <c r="T76" i="2"/>
  <c r="S76" i="2"/>
  <c r="R76" i="2"/>
  <c r="K76" i="2"/>
  <c r="J76" i="2"/>
  <c r="W75" i="2"/>
  <c r="T75" i="2"/>
  <c r="S75" i="2"/>
  <c r="R75" i="2"/>
  <c r="K75" i="2"/>
  <c r="J75" i="2"/>
  <c r="W74" i="2"/>
  <c r="T74" i="2"/>
  <c r="S74" i="2"/>
  <c r="R74" i="2"/>
  <c r="K74" i="2"/>
  <c r="J74" i="2"/>
  <c r="W73" i="2"/>
  <c r="T73" i="2"/>
  <c r="S73" i="2"/>
  <c r="R73" i="2"/>
  <c r="K73" i="2"/>
  <c r="J73" i="2"/>
  <c r="M73" i="2" s="1"/>
  <c r="M74" i="2" l="1"/>
  <c r="M75" i="2"/>
  <c r="M76" i="2"/>
  <c r="M78" i="2"/>
  <c r="M79" i="2"/>
  <c r="L73" i="2"/>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J71" i="2"/>
  <c r="L71" i="2" s="1"/>
  <c r="L72" i="2" l="1"/>
  <c r="M72" i="2"/>
  <c r="M71" i="2"/>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5" i="2" s="1"/>
  <c r="M66" i="2" l="1"/>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M62" i="2" s="1"/>
  <c r="K61" i="2"/>
  <c r="J61" i="2"/>
  <c r="M61" i="2" l="1"/>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7" i="2" l="1"/>
  <c r="M59" i="2"/>
  <c r="M60" i="2"/>
  <c r="M58" i="2"/>
  <c r="L57" i="2"/>
  <c r="L58" i="2"/>
  <c r="L59" i="2"/>
  <c r="L60" i="2"/>
  <c r="U57" i="2"/>
  <c r="V57" i="2" s="1"/>
  <c r="U58" i="2"/>
  <c r="V58" i="2" s="1"/>
  <c r="U60" i="2"/>
  <c r="V60" i="2" s="1"/>
  <c r="U59" i="2"/>
  <c r="V59" i="2" s="1"/>
  <c r="T54" i="2"/>
  <c r="S54" i="2"/>
  <c r="R54" i="2"/>
  <c r="K54" i="2"/>
  <c r="J54" i="2"/>
  <c r="M54" i="2" l="1"/>
  <c r="L54" i="2"/>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J40" i="2"/>
  <c r="L41" i="2" l="1"/>
  <c r="M41" i="2"/>
  <c r="M40" i="2"/>
  <c r="L40" i="2"/>
  <c r="U41" i="2"/>
  <c r="U40" i="2"/>
  <c r="T39" i="2"/>
  <c r="T38" i="2"/>
  <c r="S39" i="2"/>
  <c r="S38" i="2"/>
  <c r="R39" i="2"/>
  <c r="R38" i="2"/>
  <c r="K39" i="2"/>
  <c r="K38" i="2"/>
  <c r="J39" i="2"/>
  <c r="J38" i="2"/>
  <c r="L38" i="2" s="1"/>
  <c r="L39" i="2" l="1"/>
  <c r="M39" i="2"/>
  <c r="M38" i="2"/>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M56" i="2" l="1"/>
  <c r="L56" i="2"/>
  <c r="U56" i="2"/>
  <c r="V56" i="2" s="1"/>
  <c r="W14" i="2"/>
  <c r="T14" i="2"/>
  <c r="S14" i="2"/>
  <c r="R14" i="2"/>
  <c r="K14" i="2"/>
  <c r="J14" i="2"/>
  <c r="W13" i="2"/>
  <c r="T13" i="2"/>
  <c r="S13" i="2"/>
  <c r="R13" i="2"/>
  <c r="K13" i="2"/>
  <c r="J13" i="2"/>
  <c r="W12" i="2"/>
  <c r="T12" i="2"/>
  <c r="S12" i="2"/>
  <c r="R12" i="2"/>
  <c r="K12" i="2"/>
  <c r="J12" i="2"/>
  <c r="W11" i="2"/>
  <c r="T11" i="2"/>
  <c r="S11" i="2"/>
  <c r="R11" i="2"/>
  <c r="K11" i="2"/>
  <c r="J11" i="2"/>
  <c r="M12" i="2" l="1"/>
  <c r="M11" i="2"/>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55" i="2" l="1"/>
  <c r="M48" i="2"/>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K21" i="2"/>
  <c r="J21" i="2"/>
  <c r="K20" i="2"/>
  <c r="J20" i="2"/>
  <c r="K19" i="2"/>
  <c r="J19" i="2"/>
  <c r="K18" i="2"/>
  <c r="J18" i="2"/>
  <c r="K17" i="2"/>
  <c r="J17" i="2"/>
  <c r="K16" i="2"/>
  <c r="J16" i="2"/>
  <c r="T10" i="2"/>
  <c r="S10" i="2"/>
  <c r="R10" i="2"/>
  <c r="T9" i="2"/>
  <c r="S9" i="2"/>
  <c r="R9" i="2"/>
  <c r="T8" i="2"/>
  <c r="S8" i="2"/>
  <c r="R8" i="2"/>
  <c r="K10" i="2"/>
  <c r="J10" i="2"/>
  <c r="J9" i="2"/>
  <c r="M9" i="2" s="1"/>
  <c r="M21" i="2" l="1"/>
  <c r="M22" i="2"/>
  <c r="M27" i="2"/>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<sst xmlns="http://schemas.openxmlformats.org/spreadsheetml/2006/main" count="1186" uniqueCount="566">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</sst>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90">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8" xfId="0" applyFont="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xf numFmtId="0" fontId="4" fillId="0" borderId="36" xfId="0" applyFont="1" applyBorder="1" applyAlignment="1">
      <alignment horizontal="center" vertical="center"/>
    </xf>
    <xf numFmtId="0" fontId="4" fillId="0" borderId="29" xfId="0" applyFont="1" applyBorder="1" applyAlignment="1">
      <alignment horizontal="center" vertical="center" wrapText="1"/>
    </xf>
    <xf numFmtId="0" fontId="23" fillId="0" borderId="37" xfId="0" applyFont="1" applyBorder="1" applyAlignment="1">
      <alignment vertical="center" wrapText="1"/>
    </xf>
    <xf numFmtId="0" fontId="23" fillId="19"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29" xfId="0" applyFont="1" applyBorder="1" applyAlignment="1">
      <alignment horizontal="left" vertical="center" wrapText="1"/>
    </xf>
    <xf numFmtId="0" fontId="4" fillId="20" borderId="29" xfId="0" applyFont="1" applyFill="1" applyBorder="1" applyAlignment="1">
      <alignment horizontal="center" vertical="center" wrapText="1"/>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L105"/>
  <sheetViews>
    <sheetView tabSelected="1" topLeftCell="B1" zoomScale="80" zoomScaleNormal="80" workbookViewId="0">
      <pane ySplit="7" topLeftCell="A8" activePane="bottomLeft" state="frozen"/>
      <selection activeCell="B23" sqref="B23:D23"/>
      <selection pane="bottomLeft" activeCell="D6" sqref="D6:D7"/>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30"/>
      <c r="C1" s="131"/>
      <c r="D1" s="132"/>
      <c r="E1" s="145" t="s">
        <v>99</v>
      </c>
      <c r="F1" s="146"/>
      <c r="G1" s="146"/>
      <c r="H1" s="146"/>
      <c r="I1" s="146"/>
      <c r="J1" s="146"/>
      <c r="K1" s="146"/>
      <c r="L1" s="146"/>
      <c r="M1" s="146"/>
      <c r="N1" s="146"/>
      <c r="O1" s="146"/>
      <c r="P1" s="146"/>
      <c r="Q1" s="146"/>
      <c r="R1" s="146"/>
      <c r="S1" s="146"/>
      <c r="T1" s="146"/>
      <c r="U1" s="146"/>
      <c r="V1" s="146"/>
      <c r="W1" s="146"/>
      <c r="X1" s="146"/>
      <c r="Y1" s="146"/>
      <c r="Z1" s="146"/>
      <c r="AA1" s="146"/>
      <c r="AB1" s="146"/>
      <c r="AC1" s="146"/>
      <c r="AD1" s="147"/>
      <c r="AE1" s="163" t="s">
        <v>104</v>
      </c>
      <c r="AF1" s="164"/>
    </row>
    <row r="2" spans="1:38" ht="24.75" customHeight="1" x14ac:dyDescent="0.25">
      <c r="A2" s="2"/>
      <c r="B2" s="133"/>
      <c r="C2" s="134"/>
      <c r="D2" s="135"/>
      <c r="E2" s="148"/>
      <c r="F2" s="149"/>
      <c r="G2" s="149"/>
      <c r="H2" s="149"/>
      <c r="I2" s="149"/>
      <c r="J2" s="149"/>
      <c r="K2" s="149"/>
      <c r="L2" s="149"/>
      <c r="M2" s="149"/>
      <c r="N2" s="149"/>
      <c r="O2" s="149"/>
      <c r="P2" s="149"/>
      <c r="Q2" s="149"/>
      <c r="R2" s="149"/>
      <c r="S2" s="149"/>
      <c r="T2" s="149"/>
      <c r="U2" s="149"/>
      <c r="V2" s="149"/>
      <c r="W2" s="149"/>
      <c r="X2" s="149"/>
      <c r="Y2" s="149"/>
      <c r="Z2" s="149"/>
      <c r="AA2" s="149"/>
      <c r="AB2" s="149"/>
      <c r="AC2" s="149"/>
      <c r="AD2" s="150"/>
      <c r="AE2" s="165" t="s">
        <v>485</v>
      </c>
      <c r="AF2" s="166"/>
    </row>
    <row r="3" spans="1:38" ht="24.75" customHeight="1" x14ac:dyDescent="0.25">
      <c r="A3" s="2"/>
      <c r="B3" s="133"/>
      <c r="C3" s="134"/>
      <c r="D3" s="135"/>
      <c r="E3" s="148"/>
      <c r="F3" s="149"/>
      <c r="G3" s="149"/>
      <c r="H3" s="149"/>
      <c r="I3" s="149"/>
      <c r="J3" s="149"/>
      <c r="K3" s="149"/>
      <c r="L3" s="149"/>
      <c r="M3" s="149"/>
      <c r="N3" s="149"/>
      <c r="O3" s="149"/>
      <c r="P3" s="149"/>
      <c r="Q3" s="149"/>
      <c r="R3" s="149"/>
      <c r="S3" s="149"/>
      <c r="T3" s="149"/>
      <c r="U3" s="149"/>
      <c r="V3" s="149"/>
      <c r="W3" s="149"/>
      <c r="X3" s="149"/>
      <c r="Y3" s="149"/>
      <c r="Z3" s="149"/>
      <c r="AA3" s="149"/>
      <c r="AB3" s="149"/>
      <c r="AC3" s="149"/>
      <c r="AD3" s="150"/>
      <c r="AE3" s="167" t="s">
        <v>486</v>
      </c>
      <c r="AF3" s="168"/>
    </row>
    <row r="4" spans="1:38" ht="24.75" customHeight="1" thickBot="1" x14ac:dyDescent="0.3">
      <c r="A4" s="3"/>
      <c r="B4" s="136"/>
      <c r="C4" s="137"/>
      <c r="D4" s="138"/>
      <c r="E4" s="151"/>
      <c r="F4" s="152"/>
      <c r="G4" s="152"/>
      <c r="H4" s="152"/>
      <c r="I4" s="152"/>
      <c r="J4" s="152"/>
      <c r="K4" s="152"/>
      <c r="L4" s="152"/>
      <c r="M4" s="152"/>
      <c r="N4" s="152"/>
      <c r="O4" s="152"/>
      <c r="P4" s="152"/>
      <c r="Q4" s="152"/>
      <c r="R4" s="152"/>
      <c r="S4" s="152"/>
      <c r="T4" s="152"/>
      <c r="U4" s="152"/>
      <c r="V4" s="152"/>
      <c r="W4" s="152"/>
      <c r="X4" s="152"/>
      <c r="Y4" s="152"/>
      <c r="Z4" s="152"/>
      <c r="AA4" s="152"/>
      <c r="AB4" s="152"/>
      <c r="AC4" s="152"/>
      <c r="AD4" s="153"/>
      <c r="AE4" s="169" t="s">
        <v>105</v>
      </c>
      <c r="AF4" s="170"/>
    </row>
    <row r="5" spans="1:38" ht="15.75" thickBot="1" x14ac:dyDescent="0.3"/>
    <row r="6" spans="1:38" ht="15" customHeight="1" x14ac:dyDescent="0.25">
      <c r="B6" s="141" t="s">
        <v>0</v>
      </c>
      <c r="C6" s="143" t="s">
        <v>1</v>
      </c>
      <c r="D6" s="143" t="s">
        <v>22</v>
      </c>
      <c r="E6" s="143" t="s">
        <v>5</v>
      </c>
      <c r="F6" s="158" t="s">
        <v>8</v>
      </c>
      <c r="G6" s="143" t="s">
        <v>9</v>
      </c>
      <c r="H6" s="143" t="s">
        <v>2</v>
      </c>
      <c r="I6" s="143" t="s">
        <v>3</v>
      </c>
      <c r="J6" s="160" t="s">
        <v>23</v>
      </c>
      <c r="K6" s="160" t="s">
        <v>24</v>
      </c>
      <c r="L6" s="160" t="s">
        <v>25</v>
      </c>
      <c r="M6" s="143" t="s">
        <v>4</v>
      </c>
      <c r="N6" s="143" t="s">
        <v>6</v>
      </c>
      <c r="O6" s="143"/>
      <c r="P6" s="143"/>
      <c r="Q6" s="143"/>
      <c r="R6" s="143"/>
      <c r="S6" s="143"/>
      <c r="T6" s="143"/>
      <c r="U6" s="143"/>
      <c r="V6" s="143"/>
      <c r="W6" s="143"/>
      <c r="X6" s="154" t="s">
        <v>21</v>
      </c>
      <c r="Y6" s="154" t="s">
        <v>10</v>
      </c>
      <c r="Z6" s="155"/>
      <c r="AA6" s="155"/>
      <c r="AB6" s="155"/>
      <c r="AC6" s="155"/>
      <c r="AD6" s="156"/>
      <c r="AE6" s="154" t="s">
        <v>326</v>
      </c>
      <c r="AF6" s="162"/>
    </row>
    <row r="7" spans="1:38" ht="45" hidden="1" x14ac:dyDescent="0.25">
      <c r="B7" s="142"/>
      <c r="C7" s="144"/>
      <c r="D7" s="144"/>
      <c r="E7" s="144"/>
      <c r="F7" s="159"/>
      <c r="G7" s="144"/>
      <c r="H7" s="144"/>
      <c r="I7" s="144"/>
      <c r="J7" s="161"/>
      <c r="K7" s="161"/>
      <c r="L7" s="161"/>
      <c r="M7" s="144"/>
      <c r="N7" s="23" t="s">
        <v>29</v>
      </c>
      <c r="O7" s="23" t="s">
        <v>30</v>
      </c>
      <c r="P7" s="23" t="s">
        <v>31</v>
      </c>
      <c r="Q7" s="23" t="s">
        <v>32</v>
      </c>
      <c r="R7" s="24" t="s">
        <v>34</v>
      </c>
      <c r="S7" s="24" t="s">
        <v>35</v>
      </c>
      <c r="T7" s="24" t="s">
        <v>36</v>
      </c>
      <c r="U7" s="24" t="s">
        <v>37</v>
      </c>
      <c r="V7" s="23" t="s">
        <v>33</v>
      </c>
      <c r="W7" s="23" t="s">
        <v>38</v>
      </c>
      <c r="X7" s="157"/>
      <c r="Y7" s="56" t="s">
        <v>2</v>
      </c>
      <c r="Z7" s="56" t="s">
        <v>3</v>
      </c>
      <c r="AA7" s="57" t="s">
        <v>26</v>
      </c>
      <c r="AB7" s="57" t="s">
        <v>27</v>
      </c>
      <c r="AC7" s="57" t="s">
        <v>28</v>
      </c>
      <c r="AD7" s="59" t="s">
        <v>19</v>
      </c>
      <c r="AE7" s="56" t="s">
        <v>329</v>
      </c>
      <c r="AF7" s="56" t="s">
        <v>325</v>
      </c>
    </row>
    <row r="8" spans="1:38" ht="96.75"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hidden="1"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hidden="1"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hidden="1"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hidden="1"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hidden="1"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hidden="1"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hidden="1"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hidden="1"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hidden="1"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hidden="1" customHeight="1" x14ac:dyDescent="0.25">
      <c r="B19" s="32">
        <f t="shared" si="15"/>
        <v>12</v>
      </c>
      <c r="C19" s="105" t="s">
        <v>63</v>
      </c>
      <c r="D19" s="125" t="s">
        <v>118</v>
      </c>
      <c r="E19" s="20" t="s">
        <v>538</v>
      </c>
      <c r="F19" s="50" t="s">
        <v>539</v>
      </c>
      <c r="G19" s="50" t="s">
        <v>540</v>
      </c>
      <c r="H19" s="18" t="s">
        <v>18</v>
      </c>
      <c r="I19" s="18" t="s">
        <v>20</v>
      </c>
      <c r="J19" s="25">
        <f t="shared" si="16"/>
        <v>5</v>
      </c>
      <c r="K19" s="25">
        <f t="shared" si="17"/>
        <v>3</v>
      </c>
      <c r="L19" s="34">
        <f t="shared" si="11"/>
        <v>15</v>
      </c>
      <c r="M19" s="18" t="str">
        <f>VLOOKUP(K19,MapadeCalor!$B$2:$G$6,J19+1,0)</f>
        <v>MUY ALTO</v>
      </c>
      <c r="N19" s="50" t="s">
        <v>541</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542</v>
      </c>
      <c r="Y19" s="18"/>
      <c r="Z19" s="18"/>
      <c r="AA19" s="25">
        <f t="shared" si="12"/>
        <v>0</v>
      </c>
      <c r="AB19" s="25">
        <f t="shared" si="13"/>
        <v>0</v>
      </c>
      <c r="AC19" s="25">
        <f t="shared" si="14"/>
        <v>0</v>
      </c>
      <c r="AD19" s="58" t="e">
        <f>VLOOKUP(AB19,MapadeCalor!$B$2:$G$6,AA19+1,0)</f>
        <v>#N/A</v>
      </c>
      <c r="AE19" s="61"/>
      <c r="AF19" s="60"/>
      <c r="AI19" s="29" t="s">
        <v>117</v>
      </c>
    </row>
    <row r="20" spans="1:35" ht="170.25" hidden="1" customHeight="1" x14ac:dyDescent="0.25">
      <c r="B20" s="32">
        <f t="shared" si="15"/>
        <v>13</v>
      </c>
      <c r="C20" s="105" t="s">
        <v>94</v>
      </c>
      <c r="D20" s="125" t="s">
        <v>118</v>
      </c>
      <c r="E20" s="127" t="s">
        <v>543</v>
      </c>
      <c r="F20" s="50" t="s">
        <v>544</v>
      </c>
      <c r="G20" s="50" t="s">
        <v>545</v>
      </c>
      <c r="H20" s="125" t="s">
        <v>15</v>
      </c>
      <c r="I20" s="125" t="s">
        <v>14</v>
      </c>
      <c r="J20" s="25">
        <f t="shared" si="16"/>
        <v>1</v>
      </c>
      <c r="K20" s="25">
        <f t="shared" si="17"/>
        <v>5</v>
      </c>
      <c r="L20" s="34">
        <f t="shared" si="11"/>
        <v>5</v>
      </c>
      <c r="M20" s="18" t="str">
        <f>VLOOKUP(K20,MapadeCalor!$B$2:$G$6,J20+1,0)</f>
        <v>ALTO</v>
      </c>
      <c r="N20" s="50" t="s">
        <v>557</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542</v>
      </c>
      <c r="Y20" s="18"/>
      <c r="Z20" s="18"/>
      <c r="AA20" s="25">
        <f t="shared" si="12"/>
        <v>0</v>
      </c>
      <c r="AB20" s="25">
        <f t="shared" si="13"/>
        <v>0</v>
      </c>
      <c r="AC20" s="25">
        <f t="shared" si="14"/>
        <v>0</v>
      </c>
      <c r="AD20" s="58" t="e">
        <f>VLOOKUP(AB20,MapadeCalor!$B$2:$G$6,AA20+1,0)</f>
        <v>#N/A</v>
      </c>
      <c r="AE20" s="61"/>
      <c r="AF20" s="60"/>
      <c r="AI20" s="29" t="s">
        <v>118</v>
      </c>
    </row>
    <row r="21" spans="1:35" ht="180.75" hidden="1" customHeight="1" x14ac:dyDescent="0.25">
      <c r="A21" s="16"/>
      <c r="B21" s="32">
        <f t="shared" si="15"/>
        <v>14</v>
      </c>
      <c r="C21" s="105" t="s">
        <v>63</v>
      </c>
      <c r="D21" s="125" t="s">
        <v>118</v>
      </c>
      <c r="E21" s="50" t="s">
        <v>546</v>
      </c>
      <c r="F21" s="37" t="s">
        <v>547</v>
      </c>
      <c r="G21" s="37" t="s">
        <v>548</v>
      </c>
      <c r="H21" s="125" t="s">
        <v>17</v>
      </c>
      <c r="I21" s="125" t="s">
        <v>20</v>
      </c>
      <c r="J21" s="25">
        <f t="shared" si="16"/>
        <v>4</v>
      </c>
      <c r="K21" s="25">
        <f t="shared" si="17"/>
        <v>3</v>
      </c>
      <c r="L21" s="34">
        <f t="shared" si="11"/>
        <v>12</v>
      </c>
      <c r="M21" s="18" t="str">
        <f>VLOOKUP(J21,MapadeCalor!$B$2:$G$6,K21+1,0)</f>
        <v>ALTO</v>
      </c>
      <c r="N21" s="50" t="s">
        <v>554</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558</v>
      </c>
      <c r="Y21" s="18"/>
      <c r="Z21" s="18"/>
      <c r="AA21" s="25">
        <f t="shared" si="12"/>
        <v>0</v>
      </c>
      <c r="AB21" s="25">
        <f t="shared" si="13"/>
        <v>0</v>
      </c>
      <c r="AC21" s="25">
        <f t="shared" si="14"/>
        <v>0</v>
      </c>
      <c r="AD21" s="58" t="e">
        <f>VLOOKUP(AB21,MapadeCalor!$B$2:$G$6,AA21+1,0)</f>
        <v>#N/A</v>
      </c>
      <c r="AE21" s="61"/>
      <c r="AF21" s="60"/>
      <c r="AI21" s="29" t="s">
        <v>53</v>
      </c>
    </row>
    <row r="22" spans="1:35" ht="171" hidden="1" customHeight="1" x14ac:dyDescent="0.25">
      <c r="B22" s="32">
        <f t="shared" si="15"/>
        <v>15</v>
      </c>
      <c r="C22" s="105" t="s">
        <v>64</v>
      </c>
      <c r="D22" s="125" t="s">
        <v>118</v>
      </c>
      <c r="E22" s="38" t="s">
        <v>549</v>
      </c>
      <c r="F22" s="37" t="s">
        <v>351</v>
      </c>
      <c r="G22" s="37" t="s">
        <v>550</v>
      </c>
      <c r="H22" s="125" t="s">
        <v>16</v>
      </c>
      <c r="I22" s="125" t="s">
        <v>13</v>
      </c>
      <c r="J22" s="25">
        <f t="shared" si="16"/>
        <v>3</v>
      </c>
      <c r="K22" s="25">
        <f t="shared" si="17"/>
        <v>4</v>
      </c>
      <c r="L22" s="34">
        <f t="shared" si="11"/>
        <v>12</v>
      </c>
      <c r="M22" s="18" t="str">
        <f>VLOOKUP(J22,MapadeCalor!$B$2:$G$6,K22+1,0)</f>
        <v>MUY ALTO</v>
      </c>
      <c r="N22" s="50" t="s">
        <v>555</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559</v>
      </c>
      <c r="Y22" s="18"/>
      <c r="Z22" s="18"/>
      <c r="AA22" s="25">
        <f t="shared" si="12"/>
        <v>0</v>
      </c>
      <c r="AB22" s="25">
        <f t="shared" si="13"/>
        <v>0</v>
      </c>
      <c r="AC22" s="25">
        <f t="shared" si="14"/>
        <v>0</v>
      </c>
      <c r="AD22" s="58" t="e">
        <f>VLOOKUP(AB22,MapadeCalor!$B$2:$G$6,AA22+1,0)</f>
        <v>#N/A</v>
      </c>
      <c r="AE22" s="61"/>
      <c r="AF22" s="60"/>
      <c r="AI22" s="29" t="s">
        <v>119</v>
      </c>
    </row>
    <row r="23" spans="1:35" ht="146.25" hidden="1" customHeight="1" x14ac:dyDescent="0.25">
      <c r="B23" s="32">
        <f t="shared" si="15"/>
        <v>16</v>
      </c>
      <c r="C23" s="105" t="s">
        <v>126</v>
      </c>
      <c r="D23" s="125" t="s">
        <v>118</v>
      </c>
      <c r="E23" s="50" t="s">
        <v>551</v>
      </c>
      <c r="F23" s="37" t="s">
        <v>552</v>
      </c>
      <c r="G23" s="37" t="s">
        <v>553</v>
      </c>
      <c r="H23" s="125" t="s">
        <v>141</v>
      </c>
      <c r="I23" s="125" t="s">
        <v>13</v>
      </c>
      <c r="J23" s="25">
        <f t="shared" si="16"/>
        <v>2</v>
      </c>
      <c r="K23" s="25">
        <f t="shared" si="17"/>
        <v>4</v>
      </c>
      <c r="L23" s="34">
        <f t="shared" si="11"/>
        <v>8</v>
      </c>
      <c r="M23" s="18" t="str">
        <f>VLOOKUP(K23,MapadeCalor!$B$2:$G$6,J23+1,0)</f>
        <v>ALTO</v>
      </c>
      <c r="N23" s="50" t="s">
        <v>556</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560</v>
      </c>
      <c r="Y23" s="18"/>
      <c r="Z23" s="18"/>
      <c r="AA23" s="25">
        <f t="shared" si="12"/>
        <v>0</v>
      </c>
      <c r="AB23" s="25">
        <f t="shared" si="13"/>
        <v>0</v>
      </c>
      <c r="AC23" s="25">
        <f t="shared" si="14"/>
        <v>0</v>
      </c>
      <c r="AD23" s="58" t="e">
        <f>VLOOKUP(AB23,MapadeCalor!$B$2:$G$6,AA23+1,0)</f>
        <v>#N/A</v>
      </c>
      <c r="AE23" s="61"/>
      <c r="AF23" s="60"/>
      <c r="AI23" s="29" t="s">
        <v>120</v>
      </c>
    </row>
    <row r="24" spans="1:35" s="14" customFormat="1" ht="183" hidden="1" customHeight="1" x14ac:dyDescent="0.25">
      <c r="B24" s="32">
        <f t="shared" si="15"/>
        <v>17</v>
      </c>
      <c r="C24" s="105" t="s">
        <v>63</v>
      </c>
      <c r="D24" s="103" t="s">
        <v>118</v>
      </c>
      <c r="E24" s="47" t="s">
        <v>487</v>
      </c>
      <c r="F24" s="44" t="s">
        <v>488</v>
      </c>
      <c r="G24" s="106" t="s">
        <v>489</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500</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501</v>
      </c>
      <c r="Y24" s="103"/>
      <c r="Z24" s="103"/>
      <c r="AA24" s="25">
        <f t="shared" si="12"/>
        <v>0</v>
      </c>
      <c r="AB24" s="25">
        <f t="shared" si="13"/>
        <v>0</v>
      </c>
      <c r="AC24" s="25">
        <f t="shared" si="14"/>
        <v>0</v>
      </c>
      <c r="AD24" s="58" t="e">
        <f>VLOOKUP(AB24,MapadeCalor!$B$2:$G$6,AA24+1,0)</f>
        <v>#N/A</v>
      </c>
      <c r="AE24" s="52"/>
      <c r="AF24" s="103"/>
      <c r="AI24" s="29"/>
    </row>
    <row r="25" spans="1:35" s="14" customFormat="1" ht="76.5" hidden="1" x14ac:dyDescent="0.25">
      <c r="B25" s="32">
        <f t="shared" si="15"/>
        <v>18</v>
      </c>
      <c r="C25" s="105" t="s">
        <v>63</v>
      </c>
      <c r="D25" s="103" t="s">
        <v>118</v>
      </c>
      <c r="E25" s="47" t="s">
        <v>490</v>
      </c>
      <c r="F25" s="44" t="s">
        <v>491</v>
      </c>
      <c r="G25" s="47" t="s">
        <v>492</v>
      </c>
      <c r="H25" s="103" t="s">
        <v>17</v>
      </c>
      <c r="I25" s="103" t="s">
        <v>12</v>
      </c>
      <c r="J25" s="25">
        <f t="shared" si="22"/>
        <v>4</v>
      </c>
      <c r="K25" s="25">
        <f t="shared" si="23"/>
        <v>2</v>
      </c>
      <c r="L25" s="34">
        <f t="shared" si="24"/>
        <v>8</v>
      </c>
      <c r="M25" s="103" t="str">
        <f>VLOOKUP(K25,MapadeCalor!$B$2:$G$6,J25+1,0)</f>
        <v>ALTO</v>
      </c>
      <c r="N25" s="47" t="s">
        <v>496</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497</v>
      </c>
      <c r="Y25" s="103"/>
      <c r="Z25" s="103"/>
      <c r="AA25" s="25">
        <f t="shared" si="12"/>
        <v>0</v>
      </c>
      <c r="AB25" s="25">
        <f t="shared" si="13"/>
        <v>0</v>
      </c>
      <c r="AC25" s="25">
        <f t="shared" si="14"/>
        <v>0</v>
      </c>
      <c r="AD25" s="58" t="e">
        <f>VLOOKUP(AB25,MapadeCalor!$B$2:$G$6,AA25+1,0)</f>
        <v>#N/A</v>
      </c>
      <c r="AE25" s="52"/>
      <c r="AF25" s="103"/>
      <c r="AI25" s="29"/>
    </row>
    <row r="26" spans="1:35" s="14" customFormat="1" ht="140.25" hidden="1" x14ac:dyDescent="0.25">
      <c r="B26" s="32">
        <f t="shared" si="15"/>
        <v>19</v>
      </c>
      <c r="C26" s="105" t="s">
        <v>63</v>
      </c>
      <c r="D26" s="103" t="s">
        <v>118</v>
      </c>
      <c r="E26" s="47" t="s">
        <v>493</v>
      </c>
      <c r="F26" s="44" t="s">
        <v>494</v>
      </c>
      <c r="G26" s="106" t="s">
        <v>495</v>
      </c>
      <c r="H26" s="103" t="s">
        <v>17</v>
      </c>
      <c r="I26" s="103" t="s">
        <v>12</v>
      </c>
      <c r="J26" s="25">
        <f t="shared" si="22"/>
        <v>4</v>
      </c>
      <c r="K26" s="25">
        <f t="shared" si="23"/>
        <v>2</v>
      </c>
      <c r="L26" s="34">
        <f t="shared" si="24"/>
        <v>8</v>
      </c>
      <c r="M26" s="103" t="str">
        <f>VLOOKUP(K26,MapadeCalor!$B$2:$G$6,J26+1,0)</f>
        <v>ALTO</v>
      </c>
      <c r="N26" s="47" t="s">
        <v>498</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499</v>
      </c>
      <c r="Y26" s="103"/>
      <c r="Z26" s="103"/>
      <c r="AA26" s="25">
        <f t="shared" si="12"/>
        <v>0</v>
      </c>
      <c r="AB26" s="25">
        <f t="shared" si="13"/>
        <v>0</v>
      </c>
      <c r="AC26" s="25">
        <f t="shared" si="14"/>
        <v>0</v>
      </c>
      <c r="AD26" s="58" t="e">
        <f>VLOOKUP(AB26,MapadeCalor!$B$2:$G$6,AA26+1,0)</f>
        <v>#N/A</v>
      </c>
      <c r="AE26" s="52"/>
      <c r="AF26" s="103"/>
      <c r="AI26" s="29"/>
    </row>
    <row r="27" spans="1:35" ht="186.75" hidden="1"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hidden="1"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hidden="1"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hidden="1"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hidden="1"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hidden="1"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hidden="1"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hidden="1"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hidden="1"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hidden="1"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hidden="1"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hidden="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hidden="1"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hidden="1"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hidden="1"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hidden="1"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hidden="1"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hidden="1"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hidden="1"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hidden="1"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hidden="1" customHeight="1" x14ac:dyDescent="0.25">
      <c r="B47" s="32">
        <f t="shared" si="15"/>
        <v>40</v>
      </c>
      <c r="C47" s="105" t="s">
        <v>126</v>
      </c>
      <c r="D47" s="108" t="s">
        <v>113</v>
      </c>
      <c r="E47" s="41" t="s">
        <v>514</v>
      </c>
      <c r="F47" s="41" t="s">
        <v>515</v>
      </c>
      <c r="G47" s="41" t="s">
        <v>516</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517</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518</v>
      </c>
      <c r="Y47" s="108"/>
      <c r="Z47" s="108"/>
      <c r="AA47" s="25">
        <f t="shared" si="12"/>
        <v>0</v>
      </c>
      <c r="AB47" s="25">
        <f t="shared" si="13"/>
        <v>0</v>
      </c>
      <c r="AC47" s="25">
        <f t="shared" si="14"/>
        <v>0</v>
      </c>
      <c r="AD47" s="58" t="e">
        <f>VLOOKUP(AB47,MapadeCalor!$B$2:$G$6,AA47+1,0)</f>
        <v>#N/A</v>
      </c>
      <c r="AE47" s="62"/>
      <c r="AF47" s="108"/>
    </row>
    <row r="48" spans="2:32" s="11" customFormat="1" ht="409.5" hidden="1" x14ac:dyDescent="0.25">
      <c r="B48" s="32">
        <f t="shared" si="15"/>
        <v>41</v>
      </c>
      <c r="C48" s="109" t="s">
        <v>94</v>
      </c>
      <c r="D48" s="110" t="s">
        <v>119</v>
      </c>
      <c r="E48" s="111" t="s">
        <v>502</v>
      </c>
      <c r="F48" s="51" t="s">
        <v>503</v>
      </c>
      <c r="G48" s="113" t="s">
        <v>204</v>
      </c>
      <c r="H48" s="39" t="s">
        <v>15</v>
      </c>
      <c r="I48" s="39" t="s">
        <v>13</v>
      </c>
      <c r="J48" s="25">
        <f t="shared" si="25"/>
        <v>1</v>
      </c>
      <c r="K48" s="25">
        <f t="shared" si="26"/>
        <v>4</v>
      </c>
      <c r="L48" s="34">
        <f t="shared" si="11"/>
        <v>4</v>
      </c>
      <c r="M48" s="18" t="str">
        <f>VLOOKUP(K48,MapadeCalor!$B$2:$G$6,J48+1,0)</f>
        <v>MEDIO</v>
      </c>
      <c r="N48" s="115" t="s">
        <v>509</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512</v>
      </c>
      <c r="Y48" s="18"/>
      <c r="Z48" s="18"/>
      <c r="AA48" s="25">
        <f t="shared" si="12"/>
        <v>0</v>
      </c>
      <c r="AB48" s="25">
        <f t="shared" si="13"/>
        <v>0</v>
      </c>
      <c r="AC48" s="25">
        <f t="shared" si="14"/>
        <v>0</v>
      </c>
      <c r="AD48" s="58" t="e">
        <f>VLOOKUP(AB48,MapadeCalor!$B$2:$G$6,AA48+1,0)</f>
        <v>#N/A</v>
      </c>
      <c r="AE48" s="52"/>
      <c r="AF48" s="18"/>
    </row>
    <row r="49" spans="2:35" s="14" customFormat="1" ht="409.5" hidden="1" x14ac:dyDescent="0.25">
      <c r="B49" s="32">
        <f t="shared" si="15"/>
        <v>42</v>
      </c>
      <c r="C49" s="105" t="s">
        <v>94</v>
      </c>
      <c r="D49" s="107" t="s">
        <v>119</v>
      </c>
      <c r="E49" s="114" t="s">
        <v>504</v>
      </c>
      <c r="F49" s="51" t="s">
        <v>505</v>
      </c>
      <c r="G49" s="52" t="s">
        <v>506</v>
      </c>
      <c r="H49" s="107" t="s">
        <v>15</v>
      </c>
      <c r="I49" s="107" t="s">
        <v>13</v>
      </c>
      <c r="J49" s="25">
        <f t="shared" si="25"/>
        <v>1</v>
      </c>
      <c r="K49" s="25">
        <f t="shared" si="26"/>
        <v>4</v>
      </c>
      <c r="L49" s="34">
        <f t="shared" si="11"/>
        <v>4</v>
      </c>
      <c r="M49" s="18" t="str">
        <f>VLOOKUP(K49,MapadeCalor!$B$2:$G$6,J49+1,0)</f>
        <v>MEDIO</v>
      </c>
      <c r="N49" s="115" t="s">
        <v>510</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513</v>
      </c>
      <c r="Y49" s="18"/>
      <c r="Z49" s="18"/>
      <c r="AA49" s="25">
        <f t="shared" si="12"/>
        <v>0</v>
      </c>
      <c r="AB49" s="25">
        <f t="shared" si="13"/>
        <v>0</v>
      </c>
      <c r="AC49" s="25">
        <f t="shared" si="14"/>
        <v>0</v>
      </c>
      <c r="AD49" s="58" t="e">
        <f>VLOOKUP(AB49,MapadeCalor!$B$2:$G$6,AA49+1,0)</f>
        <v>#N/A</v>
      </c>
      <c r="AE49" s="52"/>
      <c r="AF49" s="18"/>
    </row>
    <row r="50" spans="2:35" s="14" customFormat="1" ht="160.5" hidden="1" customHeight="1" x14ac:dyDescent="0.25">
      <c r="B50" s="32">
        <f t="shared" si="15"/>
        <v>43</v>
      </c>
      <c r="C50" s="105" t="s">
        <v>62</v>
      </c>
      <c r="D50" s="107" t="s">
        <v>119</v>
      </c>
      <c r="E50" s="112" t="s">
        <v>507</v>
      </c>
      <c r="F50" s="51" t="s">
        <v>508</v>
      </c>
      <c r="G50" s="52" t="s">
        <v>205</v>
      </c>
      <c r="H50" s="107" t="s">
        <v>141</v>
      </c>
      <c r="I50" s="107" t="s">
        <v>13</v>
      </c>
      <c r="J50" s="25">
        <f t="shared" si="25"/>
        <v>2</v>
      </c>
      <c r="K50" s="25">
        <f t="shared" si="26"/>
        <v>4</v>
      </c>
      <c r="L50" s="34">
        <f t="shared" si="11"/>
        <v>8</v>
      </c>
      <c r="M50" s="18" t="str">
        <f>VLOOKUP(K50,MapadeCalor!$B$2:$G$6,J50+1,0)</f>
        <v>ALTO</v>
      </c>
      <c r="N50" s="115" t="s">
        <v>511</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hidden="1"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hidden="1"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hidden="1"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hidden="1"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hidden="1"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hidden="1"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hidden="1"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hidden="1"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hidden="1"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hidden="1"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hidden="1"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hidden="1"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hidden="1"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hidden="1"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hidden="1"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hidden="1"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hidden="1"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hidden="1"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hidden="1"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hidden="1" customHeight="1" x14ac:dyDescent="0.25">
      <c r="B70" s="32">
        <f t="shared" si="15"/>
        <v>63</v>
      </c>
      <c r="C70" s="22" t="s">
        <v>94</v>
      </c>
      <c r="D70" s="18" t="s">
        <v>106</v>
      </c>
      <c r="E70" s="30" t="s">
        <v>261</v>
      </c>
      <c r="F70" s="52" t="s">
        <v>262</v>
      </c>
      <c r="G70" s="30" t="s">
        <v>263</v>
      </c>
      <c r="H70" s="18" t="s">
        <v>15</v>
      </c>
      <c r="I70" s="18" t="s">
        <v>20</v>
      </c>
      <c r="J70" s="25">
        <f t="shared" si="36"/>
        <v>1</v>
      </c>
      <c r="K70" s="25">
        <f t="shared" si="37"/>
        <v>3</v>
      </c>
      <c r="L70" s="34">
        <f t="shared" si="11"/>
        <v>3</v>
      </c>
      <c r="M70" s="18" t="str">
        <f>VLOOKUP(K70,MapadeCalor!$B$2:$G$6,J70+1,0)</f>
        <v>BAJO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hidden="1"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hidden="1"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hidden="1"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7" si="42">IF(Y73="Raro",1,(IF(Y73="Poco Probable",2,(IF(Y73="Posible",3,(IF(Y73="Probable",4,(IF(Y73="Casi Seguro",5,0)))))))))</f>
        <v>0</v>
      </c>
      <c r="AB73" s="25">
        <f t="shared" ref="AB73:AB87" si="43">IF(Z73="Insignificante",1,(IF(Z73="Menor",2,(IF(Z73="Moderado",3,(IF(Z73="Mayor",4,(IF(Z73="Catastrófico",5,0)))))))))</f>
        <v>0</v>
      </c>
      <c r="AC73" s="25">
        <f t="shared" ref="AC73:AC87" si="44">AA73*AB73</f>
        <v>0</v>
      </c>
      <c r="AD73" s="58" t="e">
        <f>VLOOKUP(AB73,MapadeCalor!$B$2:$G$6,AA73+1,0)</f>
        <v>#N/A</v>
      </c>
      <c r="AE73" s="61"/>
      <c r="AF73" s="60"/>
    </row>
    <row r="74" spans="2:32" s="14" customFormat="1" ht="163.5" hidden="1" customHeight="1" x14ac:dyDescent="0.25">
      <c r="B74" s="32">
        <f t="shared" ref="B74:B85"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hidden="1"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hidden="1"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hidden="1"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3"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hidden="1"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5"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hidden="1"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hidden="1"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hidden="1"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5" si="61">SUM(R81+S81+T81)</f>
        <v>20</v>
      </c>
      <c r="V81" s="18" t="str">
        <f t="shared" ref="V81:V85" si="62">IF(U81=0,"Sin control",(IF(U81&lt;19,"Control Débil",(IF(((U81&gt;=20)*AND(U81&lt;29)),"Control Adecuado",IF(U81&gt;=30,"Control Fuerte","Error"))))))</f>
        <v>Control Adecuado</v>
      </c>
      <c r="W81" s="18" t="str">
        <f t="shared" si="55"/>
        <v>Cambie el valor del impacto</v>
      </c>
      <c r="X81" s="19" t="s">
        <v>526</v>
      </c>
      <c r="Y81" s="18"/>
      <c r="Z81" s="18"/>
      <c r="AA81" s="25">
        <f t="shared" si="42"/>
        <v>0</v>
      </c>
      <c r="AB81" s="25">
        <f t="shared" si="43"/>
        <v>0</v>
      </c>
      <c r="AC81" s="25">
        <f t="shared" si="44"/>
        <v>0</v>
      </c>
      <c r="AD81" s="58" t="e">
        <f>VLOOKUP(AB81,MapadeCalor!$B$2:$G$6,AA81+1,0)</f>
        <v>#N/A</v>
      </c>
      <c r="AE81" s="61"/>
      <c r="AF81" s="60"/>
    </row>
    <row r="82" spans="2:32" s="14" customFormat="1" ht="129" hidden="1"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527</v>
      </c>
      <c r="Y82" s="18"/>
      <c r="Z82" s="18"/>
      <c r="AA82" s="25">
        <f t="shared" si="42"/>
        <v>0</v>
      </c>
      <c r="AB82" s="25">
        <f t="shared" si="43"/>
        <v>0</v>
      </c>
      <c r="AC82" s="25">
        <f t="shared" si="44"/>
        <v>0</v>
      </c>
      <c r="AD82" s="58" t="e">
        <f>VLOOKUP(AB82,MapadeCalor!$B$2:$G$6,AA82+1,0)</f>
        <v>#N/A</v>
      </c>
      <c r="AE82" s="61"/>
      <c r="AF82" s="60"/>
    </row>
    <row r="83" spans="2:32" s="14" customFormat="1" ht="180.75" hidden="1" customHeight="1" x14ac:dyDescent="0.25">
      <c r="B83" s="32">
        <f t="shared" si="45"/>
        <v>76</v>
      </c>
      <c r="C83" s="123" t="s">
        <v>64</v>
      </c>
      <c r="D83" s="60" t="s">
        <v>111</v>
      </c>
      <c r="E83" s="122" t="s">
        <v>519</v>
      </c>
      <c r="F83" s="52" t="s">
        <v>520</v>
      </c>
      <c r="G83" s="52" t="s">
        <v>521</v>
      </c>
      <c r="H83" s="116" t="s">
        <v>18</v>
      </c>
      <c r="I83" s="116" t="s">
        <v>20</v>
      </c>
      <c r="J83" s="120">
        <f t="shared" ref="J83:J87" si="63">IF(H83="Raro",1,(IF(H83="Poco Probable",2,(IF(H83="Posible",3,(IF(H83="Probable",4,(IF(H83="Casi Seguro",5,0)))))))))</f>
        <v>5</v>
      </c>
      <c r="K83" s="120">
        <f t="shared" ref="K83:K87" si="64">IF(I83="Insignificante",1,(IF(I83="Menor",2,(IF(I83="Moderado",3,(IF(I83="Mayor",4,(IF(I83="Catastrófico",5,0)))))))))</f>
        <v>3</v>
      </c>
      <c r="L83" s="121">
        <f t="shared" ref="L83:L87" si="65">J83*K83</f>
        <v>15</v>
      </c>
      <c r="M83" s="116" t="str">
        <f>VLOOKUP(K83,MapadeCalor!$B$2:$G$6,J83+1,0)</f>
        <v>MUY ALTO</v>
      </c>
      <c r="N83" s="47" t="s">
        <v>522</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529</v>
      </c>
      <c r="Y83" s="18"/>
      <c r="Z83" s="18"/>
      <c r="AA83" s="25">
        <f t="shared" si="42"/>
        <v>0</v>
      </c>
      <c r="AB83" s="25">
        <f t="shared" si="43"/>
        <v>0</v>
      </c>
      <c r="AC83" s="25">
        <f t="shared" si="44"/>
        <v>0</v>
      </c>
      <c r="AD83" s="58" t="e">
        <f>VLOOKUP(AB83,MapadeCalor!$B$2:$G$6,AA83+1,0)</f>
        <v>#N/A</v>
      </c>
      <c r="AE83" s="18"/>
      <c r="AF83" s="18"/>
    </row>
    <row r="84" spans="2:32" s="14" customFormat="1" ht="168" hidden="1" customHeight="1" x14ac:dyDescent="0.25">
      <c r="B84" s="32">
        <f t="shared" si="45"/>
        <v>77</v>
      </c>
      <c r="C84" s="123" t="s">
        <v>64</v>
      </c>
      <c r="D84" s="60" t="s">
        <v>110</v>
      </c>
      <c r="E84" s="124" t="s">
        <v>523</v>
      </c>
      <c r="F84" s="124" t="s">
        <v>530</v>
      </c>
      <c r="G84" s="124" t="s">
        <v>524</v>
      </c>
      <c r="H84" s="117" t="s">
        <v>18</v>
      </c>
      <c r="I84" s="117" t="s">
        <v>20</v>
      </c>
      <c r="J84" s="120">
        <f t="shared" si="63"/>
        <v>5</v>
      </c>
      <c r="K84" s="120">
        <f t="shared" si="64"/>
        <v>3</v>
      </c>
      <c r="L84" s="121">
        <f t="shared" si="65"/>
        <v>15</v>
      </c>
      <c r="M84" s="117" t="str">
        <f>VLOOKUP(K84,MapadeCalor!$B$2:$G$6,J84+1,0)</f>
        <v>MUY ALTO</v>
      </c>
      <c r="N84" s="63" t="s">
        <v>525</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528</v>
      </c>
      <c r="Y84" s="18"/>
      <c r="Z84" s="18"/>
      <c r="AA84" s="25">
        <f t="shared" si="42"/>
        <v>0</v>
      </c>
      <c r="AB84" s="25">
        <f t="shared" si="43"/>
        <v>0</v>
      </c>
      <c r="AC84" s="25">
        <f t="shared" si="44"/>
        <v>0</v>
      </c>
      <c r="AD84" s="58" t="e">
        <f>VLOOKUP(AB84,MapadeCalor!$B$2:$G$6,AA84+1,0)</f>
        <v>#N/A</v>
      </c>
      <c r="AE84" s="18"/>
      <c r="AF84" s="18"/>
    </row>
    <row r="85" spans="2:32" s="14" customFormat="1" ht="163.5" hidden="1" customHeight="1" x14ac:dyDescent="0.25">
      <c r="B85" s="32">
        <f t="shared" si="45"/>
        <v>78</v>
      </c>
      <c r="C85" s="183" t="s">
        <v>93</v>
      </c>
      <c r="D85" s="184" t="s">
        <v>242</v>
      </c>
      <c r="E85" s="185" t="s">
        <v>564</v>
      </c>
      <c r="F85" s="186" t="s">
        <v>561</v>
      </c>
      <c r="G85" s="186" t="s">
        <v>562</v>
      </c>
      <c r="H85" s="18" t="s">
        <v>141</v>
      </c>
      <c r="I85" s="18" t="s">
        <v>20</v>
      </c>
      <c r="J85" s="120">
        <f t="shared" si="63"/>
        <v>2</v>
      </c>
      <c r="K85" s="120">
        <f t="shared" si="64"/>
        <v>3</v>
      </c>
      <c r="L85" s="121">
        <f t="shared" si="65"/>
        <v>6</v>
      </c>
      <c r="M85" s="126" t="str">
        <f>VLOOKUP(K85,MapadeCalor!$B$2:$G$6,J85+1,0)</f>
        <v>MEDIO</v>
      </c>
      <c r="N85" s="187" t="s">
        <v>563</v>
      </c>
      <c r="O85" s="187" t="s">
        <v>122</v>
      </c>
      <c r="P85" s="187" t="s">
        <v>124</v>
      </c>
      <c r="Q85" s="188" t="s">
        <v>2</v>
      </c>
      <c r="R85" s="189">
        <v>15</v>
      </c>
      <c r="S85" s="189">
        <v>5</v>
      </c>
      <c r="T85" s="189">
        <v>10</v>
      </c>
      <c r="U85" s="189">
        <f t="shared" si="61"/>
        <v>30</v>
      </c>
      <c r="V85" s="184" t="str">
        <f t="shared" si="62"/>
        <v>Control Fuerte</v>
      </c>
      <c r="W85" s="184" t="str">
        <f t="shared" si="55"/>
        <v>Cambie el valor de la probabilidad</v>
      </c>
      <c r="X85" s="184" t="s">
        <v>565</v>
      </c>
      <c r="Y85" s="18"/>
      <c r="Z85" s="18"/>
      <c r="AA85" s="25">
        <f t="shared" si="42"/>
        <v>0</v>
      </c>
      <c r="AB85" s="25">
        <f t="shared" si="43"/>
        <v>0</v>
      </c>
      <c r="AC85" s="25">
        <f t="shared" si="44"/>
        <v>0</v>
      </c>
      <c r="AD85" s="58" t="e">
        <f>VLOOKUP(AB85,MapadeCalor!$B$2:$G$6,AA85+1,0)</f>
        <v>#N/A</v>
      </c>
      <c r="AE85" s="18"/>
      <c r="AF85" s="18"/>
    </row>
    <row r="86" spans="2:32" s="14" customFormat="1" hidden="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s="14" customFormat="1" hidden="1" x14ac:dyDescent="0.25">
      <c r="B87" s="32"/>
      <c r="C87" s="22"/>
      <c r="D87" s="18"/>
      <c r="E87" s="47"/>
      <c r="F87" s="47"/>
      <c r="G87" s="47"/>
      <c r="H87" s="18"/>
      <c r="I87" s="18"/>
      <c r="J87" s="120">
        <f t="shared" si="63"/>
        <v>0</v>
      </c>
      <c r="K87" s="120">
        <f t="shared" si="64"/>
        <v>0</v>
      </c>
      <c r="L87" s="121">
        <f t="shared" si="65"/>
        <v>0</v>
      </c>
      <c r="M87" s="18"/>
      <c r="N87" s="47"/>
      <c r="O87" s="52"/>
      <c r="P87" s="52"/>
      <c r="Q87" s="52"/>
      <c r="R87" s="25"/>
      <c r="S87" s="25"/>
      <c r="T87" s="25"/>
      <c r="U87" s="25"/>
      <c r="V87" s="18"/>
      <c r="W87" s="18"/>
      <c r="X87" s="19"/>
      <c r="Y87" s="18"/>
      <c r="Z87" s="18"/>
      <c r="AA87" s="25">
        <f t="shared" si="42"/>
        <v>0</v>
      </c>
      <c r="AB87" s="25">
        <f t="shared" si="43"/>
        <v>0</v>
      </c>
      <c r="AC87" s="25">
        <f t="shared" si="44"/>
        <v>0</v>
      </c>
      <c r="AD87" s="58" t="e">
        <f>VLOOKUP(AB87,MapadeCalor!$B$2:$G$6,AA87+1,0)</f>
        <v>#N/A</v>
      </c>
      <c r="AE87" s="18"/>
      <c r="AF87" s="18"/>
    </row>
    <row r="88" spans="2:32" hidden="1" x14ac:dyDescent="0.25">
      <c r="B88" s="32"/>
      <c r="C88" s="22"/>
      <c r="D88" s="126"/>
      <c r="E88" s="47"/>
      <c r="F88" s="47"/>
      <c r="G88" s="47"/>
      <c r="H88" s="126"/>
      <c r="I88" s="126"/>
      <c r="J88" s="120">
        <f t="shared" ref="J88:J89" si="66">IF(H88="Raro",1,(IF(H88="Poco Probable",2,(IF(H88="Posible",3,(IF(H88="Probable",4,(IF(H88="Casi Seguro",5,0)))))))))</f>
        <v>0</v>
      </c>
      <c r="K88" s="120">
        <f t="shared" ref="K88:K89" si="67">IF(I88="Insignificante",1,(IF(I88="Menor",2,(IF(I88="Moderado",3,(IF(I88="Mayor",4,(IF(I88="Catastrófico",5,0)))))))))</f>
        <v>0</v>
      </c>
      <c r="L88" s="121">
        <f t="shared" ref="L88:L89" si="68">J88*K88</f>
        <v>0</v>
      </c>
      <c r="M88" s="126"/>
      <c r="N88" s="47"/>
      <c r="O88" s="52"/>
      <c r="P88" s="52"/>
      <c r="Q88" s="52"/>
      <c r="R88" s="25"/>
      <c r="S88" s="25"/>
      <c r="T88" s="25"/>
      <c r="U88" s="25"/>
      <c r="V88" s="126"/>
      <c r="W88" s="126"/>
      <c r="X88" s="19"/>
      <c r="Y88" s="126"/>
      <c r="Z88" s="126"/>
      <c r="AA88" s="25">
        <f t="shared" ref="AA88:AA89" si="69">IF(Y88="Raro",1,(IF(Y88="Poco Probable",2,(IF(Y88="Posible",3,(IF(Y88="Probable",4,(IF(Y88="Casi Seguro",5,0)))))))))</f>
        <v>0</v>
      </c>
      <c r="AB88" s="25">
        <f t="shared" ref="AB88:AB89" si="70">IF(Z88="Insignificante",1,(IF(Z88="Menor",2,(IF(Z88="Moderado",3,(IF(Z88="Mayor",4,(IF(Z88="Catastrófico",5,0)))))))))</f>
        <v>0</v>
      </c>
      <c r="AC88" s="25">
        <f t="shared" ref="AC88:AC89" si="71">AA88*AB88</f>
        <v>0</v>
      </c>
      <c r="AD88" s="58" t="e">
        <f>VLOOKUP(AB88,MapadeCalor!$B$2:$G$6,AA88+1,0)</f>
        <v>#N/A</v>
      </c>
      <c r="AE88" s="126"/>
      <c r="AF88" s="126"/>
    </row>
    <row r="89" spans="2:32" hidden="1" x14ac:dyDescent="0.25">
      <c r="B89" s="32"/>
      <c r="C89" s="22"/>
      <c r="D89" s="126"/>
      <c r="E89" s="47"/>
      <c r="F89" s="47"/>
      <c r="G89" s="47"/>
      <c r="H89" s="126"/>
      <c r="I89" s="126"/>
      <c r="J89" s="120">
        <f t="shared" si="66"/>
        <v>0</v>
      </c>
      <c r="K89" s="120">
        <f t="shared" si="67"/>
        <v>0</v>
      </c>
      <c r="L89" s="121">
        <f t="shared" si="68"/>
        <v>0</v>
      </c>
      <c r="M89" s="126"/>
      <c r="N89" s="47"/>
      <c r="O89" s="52"/>
      <c r="P89" s="52"/>
      <c r="Q89" s="52"/>
      <c r="R89" s="25"/>
      <c r="S89" s="25"/>
      <c r="T89" s="25"/>
      <c r="U89" s="25"/>
      <c r="V89" s="126"/>
      <c r="W89" s="126"/>
      <c r="X89" s="19"/>
      <c r="Y89" s="126"/>
      <c r="Z89" s="126"/>
      <c r="AA89" s="25">
        <f t="shared" si="69"/>
        <v>0</v>
      </c>
      <c r="AB89" s="25">
        <f t="shared" si="70"/>
        <v>0</v>
      </c>
      <c r="AC89" s="25">
        <f t="shared" si="71"/>
        <v>0</v>
      </c>
      <c r="AD89" s="58" t="e">
        <f>VLOOKUP(AB89,MapadeCalor!$B$2:$G$6,AA89+1,0)</f>
        <v>#N/A</v>
      </c>
      <c r="AE89" s="126"/>
      <c r="AF89" s="126"/>
    </row>
    <row r="94" spans="2:32" x14ac:dyDescent="0.25">
      <c r="D94" s="140" t="s">
        <v>462</v>
      </c>
      <c r="E94" s="140"/>
      <c r="F94" s="140"/>
      <c r="G94" s="140"/>
      <c r="H94" s="140"/>
      <c r="I94" s="140"/>
      <c r="J94" s="102"/>
      <c r="K94" s="102"/>
      <c r="L94" s="102"/>
      <c r="M94" s="96"/>
    </row>
    <row r="95" spans="2:32" s="14" customFormat="1" x14ac:dyDescent="0.25">
      <c r="C95" s="21"/>
      <c r="D95" s="10"/>
      <c r="E95" s="96"/>
      <c r="F95" s="96"/>
      <c r="G95" s="96"/>
      <c r="H95" s="96"/>
      <c r="I95" s="96"/>
      <c r="J95" s="96"/>
      <c r="K95" s="96"/>
      <c r="L95" s="96"/>
      <c r="M95" s="96"/>
    </row>
    <row r="96" spans="2:32" x14ac:dyDescent="0.25">
      <c r="D96" s="139" t="s">
        <v>463</v>
      </c>
      <c r="E96" s="139"/>
      <c r="F96" s="97" t="s">
        <v>464</v>
      </c>
      <c r="G96" s="139" t="s">
        <v>465</v>
      </c>
      <c r="H96" s="139"/>
      <c r="I96" s="139"/>
      <c r="J96" s="14"/>
      <c r="K96" s="14"/>
      <c r="L96" s="14"/>
      <c r="M96" s="14"/>
    </row>
    <row r="97" spans="3:13" ht="15" customHeight="1" x14ac:dyDescent="0.25">
      <c r="D97" s="128" t="s">
        <v>466</v>
      </c>
      <c r="E97" s="128"/>
      <c r="F97" s="98" t="s">
        <v>473</v>
      </c>
      <c r="G97" s="128" t="s">
        <v>478</v>
      </c>
      <c r="H97" s="128"/>
      <c r="I97" s="128"/>
      <c r="J97" s="14"/>
      <c r="K97" s="14"/>
      <c r="L97" s="14"/>
      <c r="M97" s="14"/>
    </row>
    <row r="98" spans="3:13" ht="15" customHeight="1" x14ac:dyDescent="0.25">
      <c r="D98" s="128" t="s">
        <v>467</v>
      </c>
      <c r="E98" s="128"/>
      <c r="F98" s="98" t="s">
        <v>474</v>
      </c>
      <c r="G98" s="128" t="s">
        <v>468</v>
      </c>
      <c r="H98" s="128"/>
      <c r="I98" s="128"/>
      <c r="J98" s="14"/>
      <c r="K98" s="14"/>
      <c r="L98" s="14"/>
      <c r="M98" s="14"/>
    </row>
    <row r="99" spans="3:13" ht="15" customHeight="1" x14ac:dyDescent="0.25">
      <c r="D99" s="128" t="s">
        <v>469</v>
      </c>
      <c r="E99" s="128"/>
      <c r="F99" s="98" t="s">
        <v>475</v>
      </c>
      <c r="G99" s="128" t="s">
        <v>468</v>
      </c>
      <c r="H99" s="128"/>
      <c r="I99" s="128"/>
      <c r="J99" s="14"/>
      <c r="K99" s="14"/>
      <c r="L99" s="14"/>
      <c r="M99" s="14"/>
    </row>
    <row r="100" spans="3:13" x14ac:dyDescent="0.25">
      <c r="D100" s="128" t="s">
        <v>470</v>
      </c>
      <c r="E100" s="128"/>
      <c r="F100" s="98" t="s">
        <v>476</v>
      </c>
      <c r="G100" s="128" t="s">
        <v>468</v>
      </c>
      <c r="H100" s="128"/>
      <c r="I100" s="128"/>
      <c r="J100" s="14"/>
      <c r="K100" s="14"/>
      <c r="L100" s="14"/>
      <c r="M100" s="14"/>
    </row>
    <row r="101" spans="3:13" ht="25.5" customHeight="1" x14ac:dyDescent="0.25">
      <c r="D101" s="128" t="s">
        <v>471</v>
      </c>
      <c r="E101" s="128"/>
      <c r="F101" s="98" t="s">
        <v>477</v>
      </c>
      <c r="G101" s="128" t="s">
        <v>472</v>
      </c>
      <c r="H101" s="128"/>
      <c r="I101" s="128"/>
      <c r="J101" s="14"/>
      <c r="K101" s="14"/>
      <c r="L101" s="14"/>
      <c r="M101" s="14"/>
    </row>
    <row r="102" spans="3:13" s="14" customFormat="1" ht="39.75" customHeight="1" x14ac:dyDescent="0.25">
      <c r="C102" s="21"/>
      <c r="D102" s="128" t="s">
        <v>482</v>
      </c>
      <c r="E102" s="128"/>
      <c r="F102" s="98" t="s">
        <v>483</v>
      </c>
      <c r="G102" s="128" t="s">
        <v>484</v>
      </c>
      <c r="H102" s="128"/>
      <c r="I102" s="128"/>
    </row>
    <row r="103" spans="3:13" s="14" customFormat="1" x14ac:dyDescent="0.25">
      <c r="C103" s="21"/>
      <c r="D103" s="10"/>
      <c r="E103" s="99"/>
      <c r="F103" s="99"/>
      <c r="G103" s="99"/>
      <c r="H103" s="100"/>
      <c r="I103" s="100"/>
      <c r="J103" s="100"/>
      <c r="K103" s="101"/>
      <c r="L103" s="101"/>
      <c r="M103" s="101"/>
    </row>
    <row r="104" spans="3:13" x14ac:dyDescent="0.25">
      <c r="E104" s="14"/>
      <c r="F104" s="14"/>
      <c r="G104" s="14"/>
      <c r="H104" s="14"/>
      <c r="I104" s="14"/>
      <c r="J104" s="14"/>
      <c r="K104" s="14"/>
      <c r="L104" s="14"/>
      <c r="M104" s="14"/>
    </row>
    <row r="105" spans="3:13" ht="80.25" customHeight="1" x14ac:dyDescent="0.25">
      <c r="D105" s="129" t="s">
        <v>481</v>
      </c>
      <c r="E105" s="129"/>
      <c r="F105" s="18" t="s">
        <v>480</v>
      </c>
      <c r="G105" s="129" t="s">
        <v>479</v>
      </c>
      <c r="H105" s="129"/>
      <c r="I105" s="129"/>
      <c r="J105" s="14"/>
      <c r="K105" s="14"/>
      <c r="L105" s="14"/>
      <c r="M105" s="14"/>
    </row>
  </sheetData>
  <autoFilter ref="B6:AF89" xr:uid="{A955EC26-46B0-4B4B-8FF7-22D12365E4A1}">
    <filterColumn colId="2">
      <filters>
        <filter val="Gestión de Almacén e Inventarios"/>
      </filters>
    </filterColumn>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39">
    <mergeCell ref="AE1:AF1"/>
    <mergeCell ref="AE2:AF2"/>
    <mergeCell ref="AE3:AF3"/>
    <mergeCell ref="AE4:AF4"/>
    <mergeCell ref="G6:G7"/>
    <mergeCell ref="H6:H7"/>
    <mergeCell ref="M6:M7"/>
    <mergeCell ref="I6:I7"/>
    <mergeCell ref="AE6:AF6"/>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G99:I99"/>
    <mergeCell ref="G100:I100"/>
    <mergeCell ref="D99:E99"/>
    <mergeCell ref="D100:E100"/>
    <mergeCell ref="G97:I97"/>
    <mergeCell ref="G98:I98"/>
    <mergeCell ref="D97:E97"/>
    <mergeCell ref="D98:E98"/>
    <mergeCell ref="G101:I101"/>
    <mergeCell ref="G105:I105"/>
    <mergeCell ref="D101:E101"/>
    <mergeCell ref="D105:E105"/>
    <mergeCell ref="D102:E102"/>
    <mergeCell ref="G102:I102"/>
  </mergeCells>
  <phoneticPr fontId="22" type="noConversion"/>
  <conditionalFormatting sqref="AD8:AF8 AE9:AF9 AE60:AF60 AE83:AF87 AD9:AD87 M86:M89 AD88:AF89">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3">
    <dataValidation type="list" allowBlank="1" showInputMessage="1" showErrorMessage="1" sqref="Z74:Z79 I83:I89 I8:I79" xr:uid="{00000000-0002-0000-0000-000000000000}">
      <formula1>"Insignificante,Menor,Moderado,Mayor,Catastrófico"</formula1>
    </dataValidation>
    <dataValidation type="list" allowBlank="1" showInputMessage="1" showErrorMessage="1" sqref="D38:D64 D27:D29 D68:D72 D14:D18 D83 D86:D89" xr:uid="{00000000-0002-0000-0000-000001000000}">
      <formula1>$AI$8:$AI$23</formula1>
    </dataValidation>
    <dataValidation type="list" allowBlank="1" showInputMessage="1" showErrorMessage="1" sqref="C38:C79 C27:C29 C8:C18 C83 C86:C89"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6:O89" xr:uid="{00000000-0002-0000-0000-000006000000}">
      <formula1>"Preventivo,Correctivo,Detectivo"</formula1>
    </dataValidation>
    <dataValidation type="list" allowBlank="1" showInputMessage="1" showErrorMessage="1" sqref="P8:P72 P81:P84 P86:P89" xr:uid="{00000000-0002-0000-0000-000007000000}">
      <formula1>"Automatico,Manual"</formula1>
    </dataValidation>
    <dataValidation type="list" allowBlank="1" showInputMessage="1" showErrorMessage="1" sqref="Z8:Z72 Z80:Z89" xr:uid="{00000000-0002-0000-0000-000008000000}">
      <formula1>"Insignificante,Menor,Moderado,Mayor,Catastrofico"</formula1>
    </dataValidation>
    <dataValidation type="list" allowBlank="1" showInputMessage="1" showErrorMessage="1" sqref="Q8:Q72 Q81:Q84 Q86:Q89"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9 H83:H89 H8:H79"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C85"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D85"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 type="list" allowBlank="1" showErrorMessage="1" sqref="Q85" xr:uid="{C2B9C8D9-C1A3-4D6C-9AAB-DE7EAC03B95E}">
      <formula1>"Probabilidad,Impacto,Ambos"</formula1>
    </dataValidation>
    <dataValidation type="list" allowBlank="1" showErrorMessage="1" sqref="P85" xr:uid="{C08B4A74-B363-4AE1-AB3F-651364C80239}">
      <formula1>"Automatico,Manual"</formula1>
    </dataValidation>
    <dataValidation type="list" allowBlank="1" showErrorMessage="1" sqref="O85" xr:uid="{22641119-0A43-4262-9B55-1AF85087D478}">
      <formula1>"Preventivo,Correctivo,Detectivo"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D14" sqref="D14"/>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1" t="s">
        <v>424</v>
      </c>
      <c r="B1" s="171"/>
      <c r="C1" s="172" t="s">
        <v>425</v>
      </c>
      <c r="D1" s="172"/>
      <c r="E1" s="172"/>
      <c r="F1" s="172"/>
      <c r="G1" s="172"/>
      <c r="H1" s="64"/>
      <c r="I1" s="173" t="s">
        <v>426</v>
      </c>
      <c r="J1" s="174"/>
      <c r="K1" s="174"/>
      <c r="L1" s="174"/>
      <c r="M1" s="174"/>
      <c r="N1" s="174"/>
      <c r="O1" s="174"/>
      <c r="P1" s="175"/>
      <c r="Q1" s="176"/>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76"/>
    </row>
    <row r="3" spans="1:17" ht="72" customHeight="1" x14ac:dyDescent="0.25">
      <c r="A3" s="65" t="s">
        <v>17</v>
      </c>
      <c r="B3" s="66">
        <v>4</v>
      </c>
      <c r="C3" s="70" t="s">
        <v>438</v>
      </c>
      <c r="D3" s="67" t="s">
        <v>428</v>
      </c>
      <c r="E3" s="67" t="s">
        <v>428</v>
      </c>
      <c r="F3" s="69" t="s">
        <v>429</v>
      </c>
      <c r="G3" s="69" t="s">
        <v>429</v>
      </c>
      <c r="H3" s="14"/>
      <c r="I3" s="71" t="s">
        <v>439</v>
      </c>
      <c r="J3" s="20" t="s">
        <v>440</v>
      </c>
      <c r="K3" s="20" t="s">
        <v>533</v>
      </c>
      <c r="L3" s="72" t="s">
        <v>441</v>
      </c>
      <c r="M3" s="72"/>
      <c r="N3" s="72" t="s">
        <v>441</v>
      </c>
      <c r="O3" s="72"/>
      <c r="P3" s="73" t="s">
        <v>442</v>
      </c>
      <c r="Q3" s="176"/>
    </row>
    <row r="4" spans="1:17" ht="72" customHeight="1" x14ac:dyDescent="0.25">
      <c r="A4" s="65" t="s">
        <v>16</v>
      </c>
      <c r="B4" s="66">
        <v>3</v>
      </c>
      <c r="C4" s="87" t="s">
        <v>443</v>
      </c>
      <c r="D4" s="70" t="s">
        <v>438</v>
      </c>
      <c r="E4" s="74" t="s">
        <v>428</v>
      </c>
      <c r="F4" s="75" t="s">
        <v>429</v>
      </c>
      <c r="G4" s="75" t="s">
        <v>429</v>
      </c>
      <c r="H4" s="14"/>
      <c r="I4" s="76" t="s">
        <v>444</v>
      </c>
      <c r="J4" s="20" t="s">
        <v>445</v>
      </c>
      <c r="K4" s="20" t="s">
        <v>531</v>
      </c>
      <c r="L4" s="77" t="s">
        <v>441</v>
      </c>
      <c r="M4" s="77" t="s">
        <v>441</v>
      </c>
      <c r="N4" s="77" t="s">
        <v>441</v>
      </c>
      <c r="O4" s="77"/>
      <c r="P4" s="73" t="s">
        <v>532</v>
      </c>
      <c r="Q4" s="176"/>
    </row>
    <row r="5" spans="1:17" ht="72" customHeight="1" x14ac:dyDescent="0.25">
      <c r="A5" s="65" t="s">
        <v>103</v>
      </c>
      <c r="B5" s="66">
        <v>2</v>
      </c>
      <c r="C5" s="87" t="s">
        <v>443</v>
      </c>
      <c r="D5" s="87" t="s">
        <v>443</v>
      </c>
      <c r="E5" s="78" t="s">
        <v>438</v>
      </c>
      <c r="F5" s="74" t="s">
        <v>428</v>
      </c>
      <c r="G5" s="74" t="s">
        <v>428</v>
      </c>
      <c r="H5" s="14"/>
      <c r="I5" s="79" t="s">
        <v>446</v>
      </c>
      <c r="J5" s="20" t="s">
        <v>447</v>
      </c>
      <c r="K5" s="20" t="s">
        <v>534</v>
      </c>
      <c r="L5" s="80"/>
      <c r="M5" s="80" t="s">
        <v>441</v>
      </c>
      <c r="N5" s="80"/>
      <c r="O5" s="80"/>
      <c r="P5" s="73" t="s">
        <v>536</v>
      </c>
      <c r="Q5" s="176"/>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535</v>
      </c>
      <c r="Q6" s="176"/>
    </row>
    <row r="7" spans="1:17" x14ac:dyDescent="0.25">
      <c r="A7" s="177"/>
      <c r="B7" s="177"/>
      <c r="C7" s="66">
        <v>1</v>
      </c>
      <c r="D7" s="66">
        <v>2</v>
      </c>
      <c r="E7" s="66">
        <v>3</v>
      </c>
      <c r="F7" s="66">
        <v>4</v>
      </c>
      <c r="G7" s="66">
        <v>5</v>
      </c>
      <c r="H7" s="178" t="s">
        <v>537</v>
      </c>
      <c r="I7" s="179"/>
      <c r="J7" s="179"/>
      <c r="K7" s="179"/>
      <c r="L7" s="179"/>
      <c r="M7" s="179"/>
      <c r="N7" s="179"/>
      <c r="O7" s="179"/>
      <c r="P7" s="179"/>
      <c r="Q7" s="179"/>
    </row>
    <row r="8" spans="1:17" x14ac:dyDescent="0.25">
      <c r="A8" s="177"/>
      <c r="B8" s="177"/>
      <c r="C8" s="85" t="s">
        <v>11</v>
      </c>
      <c r="D8" s="85" t="s">
        <v>12</v>
      </c>
      <c r="E8" s="85" t="s">
        <v>20</v>
      </c>
      <c r="F8" s="85" t="s">
        <v>13</v>
      </c>
      <c r="G8" s="85" t="s">
        <v>14</v>
      </c>
      <c r="H8" s="179"/>
      <c r="I8" s="179"/>
      <c r="J8" s="179"/>
      <c r="K8" s="179"/>
      <c r="L8" s="179"/>
      <c r="M8" s="179"/>
      <c r="N8" s="179"/>
      <c r="O8" s="179"/>
      <c r="P8" s="179"/>
      <c r="Q8" s="179"/>
    </row>
    <row r="9" spans="1:17" x14ac:dyDescent="0.25">
      <c r="A9" s="177"/>
      <c r="B9" s="177"/>
      <c r="C9" s="179" t="s">
        <v>7</v>
      </c>
      <c r="D9" s="179"/>
      <c r="E9" s="179"/>
      <c r="F9" s="179"/>
      <c r="G9" s="179"/>
      <c r="H9" s="179"/>
      <c r="I9" s="179"/>
      <c r="J9" s="179"/>
      <c r="K9" s="179"/>
      <c r="L9" s="179"/>
      <c r="M9" s="179"/>
      <c r="N9" s="179"/>
      <c r="O9" s="179"/>
      <c r="P9" s="179"/>
      <c r="Q9" s="179"/>
    </row>
    <row r="10" spans="1:17" x14ac:dyDescent="0.25">
      <c r="A10" s="177"/>
      <c r="B10" s="177"/>
      <c r="C10" s="179"/>
      <c r="D10" s="179"/>
      <c r="E10" s="179"/>
      <c r="F10" s="179"/>
      <c r="G10" s="179"/>
      <c r="H10" s="179"/>
      <c r="I10" s="179"/>
      <c r="J10" s="179"/>
      <c r="K10" s="179"/>
      <c r="L10" s="179"/>
      <c r="M10" s="179"/>
      <c r="N10" s="179"/>
      <c r="O10" s="179"/>
      <c r="P10" s="179"/>
      <c r="Q10" s="179"/>
    </row>
    <row r="11" spans="1:17" x14ac:dyDescent="0.25">
      <c r="A11" s="177"/>
      <c r="B11" s="177"/>
      <c r="C11" s="179"/>
      <c r="D11" s="179"/>
      <c r="E11" s="179"/>
      <c r="F11" s="179"/>
      <c r="G11" s="179"/>
      <c r="H11" s="179"/>
      <c r="I11" s="179"/>
      <c r="J11" s="179"/>
      <c r="K11" s="179"/>
      <c r="L11" s="179"/>
      <c r="M11" s="179"/>
      <c r="N11" s="179"/>
      <c r="O11" s="179"/>
      <c r="P11" s="179"/>
      <c r="Q11" s="179"/>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2" workbookViewId="0">
      <selection activeCell="F30" sqref="F30"/>
    </sheetView>
  </sheetViews>
  <sheetFormatPr baseColWidth="10" defaultRowHeight="15" x14ac:dyDescent="0.25"/>
  <cols>
    <col min="1" max="1" width="20.7109375" customWidth="1"/>
    <col min="2" max="2" width="60.7109375" customWidth="1"/>
    <col min="3" max="4" width="15.7109375" customWidth="1"/>
  </cols>
  <sheetData>
    <row r="1" spans="1:4" x14ac:dyDescent="0.25">
      <c r="A1" s="159" t="s">
        <v>76</v>
      </c>
      <c r="B1" s="159"/>
      <c r="C1" s="159"/>
      <c r="D1" s="159"/>
    </row>
    <row r="2" spans="1:4" x14ac:dyDescent="0.25">
      <c r="A2" s="159"/>
      <c r="B2" s="159"/>
      <c r="C2" s="159"/>
      <c r="D2" s="159"/>
    </row>
    <row r="3" spans="1:4" x14ac:dyDescent="0.25">
      <c r="A3" s="159"/>
      <c r="B3" s="159"/>
      <c r="C3" s="159"/>
      <c r="D3" s="159"/>
    </row>
    <row r="4" spans="1:4" x14ac:dyDescent="0.25">
      <c r="A4" s="182" t="s">
        <v>77</v>
      </c>
      <c r="B4" s="182"/>
      <c r="C4" s="182"/>
      <c r="D4" s="182"/>
    </row>
    <row r="5" spans="1:4" ht="19.5" customHeight="1" x14ac:dyDescent="0.25">
      <c r="A5" s="9" t="s">
        <v>0</v>
      </c>
      <c r="B5" s="180" t="s">
        <v>78</v>
      </c>
      <c r="C5" s="180"/>
      <c r="D5" s="180"/>
    </row>
    <row r="6" spans="1:4" ht="41.25" customHeight="1" x14ac:dyDescent="0.25">
      <c r="A6" s="9" t="s">
        <v>1</v>
      </c>
      <c r="B6" s="180" t="s">
        <v>98</v>
      </c>
      <c r="C6" s="180"/>
      <c r="D6" s="180"/>
    </row>
    <row r="7" spans="1:4" ht="31.5" customHeight="1" x14ac:dyDescent="0.25">
      <c r="A7" s="9" t="s">
        <v>22</v>
      </c>
      <c r="B7" s="180" t="s">
        <v>79</v>
      </c>
      <c r="C7" s="180"/>
      <c r="D7" s="180"/>
    </row>
    <row r="8" spans="1:4" ht="47.25" customHeight="1" x14ac:dyDescent="0.25">
      <c r="A8" s="9" t="s">
        <v>5</v>
      </c>
      <c r="B8" s="180" t="s">
        <v>80</v>
      </c>
      <c r="C8" s="180"/>
      <c r="D8" s="180"/>
    </row>
    <row r="9" spans="1:4" ht="31.5" customHeight="1" x14ac:dyDescent="0.25">
      <c r="A9" s="9" t="s">
        <v>8</v>
      </c>
      <c r="B9" s="180" t="s">
        <v>81</v>
      </c>
      <c r="C9" s="180"/>
      <c r="D9" s="180"/>
    </row>
    <row r="10" spans="1:4" ht="64.5" customHeight="1" x14ac:dyDescent="0.25">
      <c r="A10" s="9" t="s">
        <v>9</v>
      </c>
      <c r="B10" s="180" t="s">
        <v>82</v>
      </c>
      <c r="C10" s="180"/>
      <c r="D10" s="180"/>
    </row>
    <row r="11" spans="1:4" ht="60" customHeight="1" x14ac:dyDescent="0.25">
      <c r="A11" s="9" t="s">
        <v>2</v>
      </c>
      <c r="B11" s="180" t="s">
        <v>100</v>
      </c>
      <c r="C11" s="180"/>
      <c r="D11" s="180"/>
    </row>
    <row r="12" spans="1:4" ht="60" customHeight="1" x14ac:dyDescent="0.25">
      <c r="A12" s="9" t="s">
        <v>3</v>
      </c>
      <c r="B12" s="180" t="s">
        <v>101</v>
      </c>
      <c r="C12" s="180"/>
      <c r="D12" s="180"/>
    </row>
    <row r="13" spans="1:4" ht="63" customHeight="1" x14ac:dyDescent="0.25">
      <c r="A13" s="9" t="s">
        <v>4</v>
      </c>
      <c r="B13" s="180" t="s">
        <v>83</v>
      </c>
      <c r="C13" s="180"/>
      <c r="D13" s="180"/>
    </row>
    <row r="14" spans="1:4" x14ac:dyDescent="0.25">
      <c r="A14" s="7"/>
      <c r="B14" s="7"/>
      <c r="C14" s="7"/>
      <c r="D14" s="7"/>
    </row>
    <row r="15" spans="1:4" x14ac:dyDescent="0.25">
      <c r="A15" s="181" t="s">
        <v>6</v>
      </c>
      <c r="B15" s="181"/>
      <c r="C15" s="181"/>
      <c r="D15" s="181"/>
    </row>
    <row r="16" spans="1:4" ht="78" customHeight="1" x14ac:dyDescent="0.25">
      <c r="A16" s="9" t="s">
        <v>29</v>
      </c>
      <c r="B16" s="180" t="s">
        <v>84</v>
      </c>
      <c r="C16" s="180"/>
      <c r="D16" s="180"/>
    </row>
    <row r="17" spans="1:4" ht="87.75" customHeight="1" x14ac:dyDescent="0.25">
      <c r="A17" s="9" t="s">
        <v>30</v>
      </c>
      <c r="B17" s="180" t="s">
        <v>85</v>
      </c>
      <c r="C17" s="180"/>
      <c r="D17" s="180"/>
    </row>
    <row r="18" spans="1:4" ht="47.25" customHeight="1" x14ac:dyDescent="0.25">
      <c r="A18" s="9" t="s">
        <v>31</v>
      </c>
      <c r="B18" s="180" t="s">
        <v>102</v>
      </c>
      <c r="C18" s="180"/>
      <c r="D18" s="180"/>
    </row>
    <row r="19" spans="1:4" ht="49.5" customHeight="1" x14ac:dyDescent="0.25">
      <c r="A19" s="9" t="s">
        <v>32</v>
      </c>
      <c r="B19" s="180" t="s">
        <v>125</v>
      </c>
      <c r="C19" s="180"/>
      <c r="D19" s="180"/>
    </row>
    <row r="20" spans="1:4" ht="105.75" customHeight="1" x14ac:dyDescent="0.25">
      <c r="A20" s="9" t="s">
        <v>33</v>
      </c>
      <c r="B20" s="180" t="s">
        <v>86</v>
      </c>
      <c r="C20" s="180"/>
      <c r="D20" s="180"/>
    </row>
    <row r="21" spans="1:4" ht="93.75" customHeight="1" x14ac:dyDescent="0.25">
      <c r="A21" s="9" t="s">
        <v>38</v>
      </c>
      <c r="B21" s="180" t="s">
        <v>87</v>
      </c>
      <c r="C21" s="180"/>
      <c r="D21" s="180"/>
    </row>
    <row r="22" spans="1:4" ht="33" customHeight="1" x14ac:dyDescent="0.25">
      <c r="A22" s="9" t="s">
        <v>21</v>
      </c>
      <c r="B22" s="180" t="s">
        <v>88</v>
      </c>
      <c r="C22" s="180"/>
      <c r="D22" s="180"/>
    </row>
    <row r="23" spans="1:4" x14ac:dyDescent="0.25">
      <c r="A23" s="8"/>
      <c r="B23" s="7"/>
      <c r="C23" s="7"/>
      <c r="D23" s="7"/>
    </row>
    <row r="24" spans="1:4" ht="15" customHeight="1" x14ac:dyDescent="0.25">
      <c r="A24" s="181" t="s">
        <v>10</v>
      </c>
      <c r="B24" s="181"/>
      <c r="C24" s="181"/>
      <c r="D24" s="181"/>
    </row>
    <row r="25" spans="1:4" ht="54" customHeight="1" x14ac:dyDescent="0.25">
      <c r="A25" s="6" t="s">
        <v>2</v>
      </c>
      <c r="B25" s="180" t="s">
        <v>89</v>
      </c>
      <c r="C25" s="180"/>
      <c r="D25" s="180"/>
    </row>
    <row r="26" spans="1:4" ht="51.75" customHeight="1" x14ac:dyDescent="0.25">
      <c r="A26" s="6" t="s">
        <v>3</v>
      </c>
      <c r="B26" s="180" t="s">
        <v>90</v>
      </c>
      <c r="C26" s="180"/>
      <c r="D26" s="180"/>
    </row>
    <row r="27" spans="1:4" ht="52.5" customHeight="1" x14ac:dyDescent="0.25">
      <c r="A27" s="6" t="s">
        <v>19</v>
      </c>
      <c r="B27" s="180" t="s">
        <v>91</v>
      </c>
      <c r="C27" s="180"/>
      <c r="D27" s="180"/>
    </row>
    <row r="29" spans="1:4" x14ac:dyDescent="0.25">
      <c r="A29" s="181" t="s">
        <v>326</v>
      </c>
      <c r="B29" s="181"/>
      <c r="C29" s="181"/>
      <c r="D29" s="181"/>
    </row>
    <row r="30" spans="1:4" ht="46.5" customHeight="1" x14ac:dyDescent="0.25">
      <c r="A30" s="6" t="s">
        <v>330</v>
      </c>
      <c r="B30" s="180" t="s">
        <v>331</v>
      </c>
      <c r="C30" s="180"/>
      <c r="D30" s="180"/>
    </row>
    <row r="31" spans="1:4" ht="36" customHeight="1" x14ac:dyDescent="0.25">
      <c r="A31" s="6" t="s">
        <v>327</v>
      </c>
      <c r="B31" s="180" t="s">
        <v>328</v>
      </c>
      <c r="C31" s="180"/>
      <c r="D31" s="180"/>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2020-12-07T20:05:19Z</dcterms:modified>
  <cp:category>Herramientas de Gestión</cp:category>
</cp:coreProperties>
</file>