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M:\SUBDIR_HIDROLOGIA\GRP_LABORATORIO_DE_CALIDAD_AMBIENTAL\Backup D Servidor\CONTRATISTAS\CONTRATISTAS 2018\ANALISTA CALIDAD - ADRIANA DUEÑAS MORENO\SGI-LCA\"/>
    </mc:Choice>
  </mc:AlternateContent>
  <bookViews>
    <workbookView xWindow="0" yWindow="0" windowWidth="11055" windowHeight="9630"/>
  </bookViews>
  <sheets>
    <sheet name="Hoja 1" sheetId="1" r:id="rId1"/>
  </sheets>
  <definedNames>
    <definedName name="_xlnm.Print_Area" localSheetId="0">'Hoja 1'!$A$1:$G$35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9" i="1" l="1"/>
  <c r="E30" i="1" l="1"/>
  <c r="E31" i="1"/>
  <c r="E28" i="1" l="1"/>
  <c r="E27" i="1"/>
  <c r="E32" i="1" l="1"/>
</calcChain>
</file>

<file path=xl/comments1.xml><?xml version="1.0" encoding="utf-8"?>
<comments xmlns="http://schemas.openxmlformats.org/spreadsheetml/2006/main">
  <authors>
    <author>Elizabeth Gonzalez Mateus</author>
  </authors>
  <commentList>
    <comment ref="F33" authorId="0" shapeId="0">
      <text>
        <r>
          <rPr>
            <b/>
            <sz val="9"/>
            <color indexed="81"/>
            <rFont val="Tahoma"/>
            <family val="2"/>
          </rPr>
          <t>Elizabeth Gonzalez Mateus:</t>
        </r>
        <r>
          <rPr>
            <sz val="9"/>
            <color indexed="81"/>
            <rFont val="Tahoma"/>
            <family val="2"/>
          </rPr>
          <t xml:space="preserve">
Si VERDADERO selecciones "Cumple", de lo contrario "No cumple".</t>
        </r>
      </text>
    </comment>
  </commentList>
</comments>
</file>

<file path=xl/sharedStrings.xml><?xml version="1.0" encoding="utf-8"?>
<sst xmlns="http://schemas.openxmlformats.org/spreadsheetml/2006/main" count="57" uniqueCount="55">
  <si>
    <t>Identificación de intrumentos</t>
  </si>
  <si>
    <t>Condiciones ambientales</t>
  </si>
  <si>
    <t>Balanza</t>
  </si>
  <si>
    <t>Temperatura del laboratorio, °C</t>
  </si>
  <si>
    <t>Humedad, %</t>
  </si>
  <si>
    <t>Número de medida</t>
  </si>
  <si>
    <t>Temperatura, °C</t>
  </si>
  <si>
    <t>Factor Z</t>
  </si>
  <si>
    <t>Promedio</t>
  </si>
  <si>
    <t>Desviación estandar</t>
  </si>
  <si>
    <t>Valor nominal del volúmen</t>
  </si>
  <si>
    <t>Error máximo permitido</t>
  </si>
  <si>
    <t>¿El promedio y la desviación estandar son aceptables?</t>
  </si>
  <si>
    <t>Cumple/No cumple</t>
  </si>
  <si>
    <t>ELEMENTO</t>
  </si>
  <si>
    <t>Volumen nominal</t>
  </si>
  <si>
    <t>Tolerancia</t>
  </si>
  <si>
    <t>Pipeta volumétrica Clase A de 1 mL</t>
  </si>
  <si>
    <t>Pipeta volumétrica Clase A  de 2 mL</t>
  </si>
  <si>
    <t>Pipeta volumétrica Clase A  de 2,5 mL</t>
  </si>
  <si>
    <t>Pipeta volumétrica Clase A  de 3 mL</t>
  </si>
  <si>
    <t>Pipeta volumétrica Clase A  de 4 mL</t>
  </si>
  <si>
    <t>Pipeta volumétrica Clase A  de 5 mL</t>
  </si>
  <si>
    <t>Pipeta volumétrica Clase A  de 6 mL</t>
  </si>
  <si>
    <t>Pipeta volumétrica Clase A  de 10 mL</t>
  </si>
  <si>
    <t>Pipeta volumétrica Clase A  de 15 mL</t>
  </si>
  <si>
    <t>Pipeta volumétrica Clase A  de 20 mL</t>
  </si>
  <si>
    <t>Pipeta volumétrica Clase A  de 25 mL</t>
  </si>
  <si>
    <t>Pipeta volumétrica Clase A  de 50 mL</t>
  </si>
  <si>
    <t>Pipeta volumétrica Clase A  de 100 mL</t>
  </si>
  <si>
    <t>Instrumento</t>
  </si>
  <si>
    <t>Masa 2 - masa 1</t>
  </si>
  <si>
    <t>Temperatura promedio del agua, °C</t>
  </si>
  <si>
    <t>No cumple</t>
  </si>
  <si>
    <t>Identificación</t>
  </si>
  <si>
    <t>Termómetro de vidrio</t>
  </si>
  <si>
    <r>
      <rPr>
        <b/>
        <sz val="9"/>
        <color indexed="8"/>
        <rFont val="Calibri"/>
        <family val="2"/>
        <scheme val="minor"/>
      </rPr>
      <t>Versión:</t>
    </r>
    <r>
      <rPr>
        <sz val="9"/>
        <color indexed="8"/>
        <rFont val="Calibri"/>
        <family val="2"/>
        <scheme val="minor"/>
      </rPr>
      <t xml:space="preserve"> 01</t>
    </r>
  </si>
  <si>
    <r>
      <rPr>
        <b/>
        <sz val="9"/>
        <color indexed="8"/>
        <rFont val="Calibri"/>
        <family val="2"/>
        <scheme val="minor"/>
      </rPr>
      <t>Página</t>
    </r>
    <r>
      <rPr>
        <sz val="9"/>
        <color indexed="8"/>
        <rFont val="Calibri"/>
        <family val="2"/>
        <scheme val="minor"/>
      </rPr>
      <t>: 1 de 1</t>
    </r>
  </si>
  <si>
    <r>
      <rPr>
        <b/>
        <sz val="9"/>
        <color indexed="8"/>
        <rFont val="Calibri"/>
        <family val="2"/>
        <scheme val="minor"/>
      </rPr>
      <t>Código:</t>
    </r>
    <r>
      <rPr>
        <sz val="9"/>
        <color indexed="8"/>
        <rFont val="Calibri"/>
        <family val="2"/>
        <scheme val="minor"/>
      </rPr>
      <t xml:space="preserve"> M-S-LC-F073</t>
    </r>
  </si>
  <si>
    <r>
      <t xml:space="preserve">Fecha: </t>
    </r>
    <r>
      <rPr>
        <sz val="9"/>
        <color indexed="8"/>
        <rFont val="Calibri"/>
        <family val="2"/>
        <scheme val="minor"/>
      </rPr>
      <t>26/10/2018</t>
    </r>
  </si>
  <si>
    <t>Masa 1 (g)</t>
  </si>
  <si>
    <t>Masa 2 ( g)</t>
  </si>
  <si>
    <t>Volumen corregido ( mL)</t>
  </si>
  <si>
    <r>
      <t xml:space="preserve">ELABORÓ: 
</t>
    </r>
    <r>
      <rPr>
        <b/>
        <sz val="9"/>
        <color indexed="8"/>
        <rFont val="Calibri"/>
        <family val="2"/>
      </rPr>
      <t>Elizabeth González Mateus</t>
    </r>
    <r>
      <rPr>
        <sz val="9"/>
        <color indexed="8"/>
        <rFont val="Calibri"/>
        <family val="2"/>
      </rPr>
      <t xml:space="preserve">
Contratista Laboratorio de Calidad Ambiental</t>
    </r>
  </si>
  <si>
    <r>
      <t xml:space="preserve">REVISÓ:
</t>
    </r>
    <r>
      <rPr>
        <b/>
        <sz val="9"/>
        <color indexed="8"/>
        <rFont val="Calibri"/>
        <family val="2"/>
      </rPr>
      <t xml:space="preserve">
Carlos Martín Velásquez Ramírez</t>
    </r>
    <r>
      <rPr>
        <sz val="9"/>
        <color indexed="8"/>
        <rFont val="Calibri"/>
        <family val="2"/>
      </rPr>
      <t xml:space="preserve">
Contratista Líder Técnico Grupo Laboratorio de Calidad Ambiental</t>
    </r>
  </si>
  <si>
    <r>
      <t xml:space="preserve">APROBÓ:
</t>
    </r>
    <r>
      <rPr>
        <b/>
        <sz val="9"/>
        <color indexed="8"/>
        <rFont val="Calibri"/>
        <family val="2"/>
      </rPr>
      <t xml:space="preserve">
    Nelson Omar Vargas Martínez</t>
    </r>
    <r>
      <rPr>
        <sz val="9"/>
        <color indexed="8"/>
        <rFont val="Calibri"/>
        <family val="2"/>
      </rPr>
      <t xml:space="preserve">
Subdirector de Hidrología</t>
    </r>
  </si>
  <si>
    <t>HISTORIAL DE CAMBIOS</t>
  </si>
  <si>
    <t>VERSIÓN</t>
  </si>
  <si>
    <t>FECHA</t>
  </si>
  <si>
    <t>DESCRIPCIÓN</t>
  </si>
  <si>
    <t>01</t>
  </si>
  <si>
    <t>Creación del documento con base a la nueva estructura del SGI.</t>
  </si>
  <si>
    <t>Fecha (dd/mm/aaaa): ____________________________</t>
  </si>
  <si>
    <t>Analista:   ______________________________________</t>
  </si>
  <si>
    <t>VERIFICACIÓN DE MATERIAL VOLUMÉTRICO AFORADO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</si>
</sst>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\ * #,##0.00_);_(&quot;$&quot;\ * \(#,##0.00\);_(&quot;$&quot;\ * &quot;-&quot;??_);_(@_)"/>
    <numFmt numFmtId="164" formatCode="0.0"/>
    <numFmt numFmtId="165" formatCode="#,##0.0000"/>
    <numFmt numFmtId="166" formatCode="0.0000"/>
  </numFmts>
  <fonts count="19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2"/>
      <color theme="0"/>
      <name val="Calibri"/>
      <family val="2"/>
      <scheme val="minor"/>
    </font>
    <font>
      <sz val="10.5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9"/>
      <color indexed="8"/>
      <name val="Calibri"/>
      <family val="2"/>
      <scheme val="minor"/>
    </font>
    <font>
      <b/>
      <sz val="9"/>
      <color indexed="8"/>
      <name val="Calibri"/>
      <family val="2"/>
    </font>
    <font>
      <sz val="9"/>
      <color indexed="8"/>
      <name val="Calibri"/>
      <family val="2"/>
    </font>
    <font>
      <b/>
      <sz val="9"/>
      <name val="Calibri"/>
      <family val="2"/>
      <scheme val="minor"/>
    </font>
    <font>
      <sz val="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9" fillId="0" borderId="0" applyFont="0" applyFill="0" applyBorder="0" applyAlignment="0" applyProtection="0"/>
  </cellStyleXfs>
  <cellXfs count="90">
    <xf numFmtId="0" fontId="0" fillId="0" borderId="0" xfId="0"/>
    <xf numFmtId="0" fontId="0" fillId="0" borderId="1" xfId="0" applyBorder="1"/>
    <xf numFmtId="0" fontId="0" fillId="0" borderId="1" xfId="0" applyBorder="1" applyAlignment="1" applyProtection="1">
      <alignment horizontal="center"/>
      <protection locked="0"/>
    </xf>
    <xf numFmtId="0" fontId="0" fillId="0" borderId="0" xfId="0" applyBorder="1" applyAlignment="1">
      <alignment horizontal="center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164" fontId="4" fillId="0" borderId="1" xfId="0" applyNumberFormat="1" applyFont="1" applyBorder="1" applyAlignment="1">
      <alignment horizontal="center" vertical="center" wrapText="1"/>
    </xf>
    <xf numFmtId="165" fontId="4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2" fontId="0" fillId="0" borderId="0" xfId="0" applyNumberFormat="1"/>
    <xf numFmtId="0" fontId="0" fillId="0" borderId="0" xfId="0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0" xfId="0" applyFont="1" applyBorder="1" applyAlignment="1">
      <alignment vertical="center"/>
    </xf>
    <xf numFmtId="0" fontId="11" fillId="4" borderId="2" xfId="0" applyFont="1" applyFill="1" applyBorder="1" applyAlignment="1">
      <alignment vertical="center"/>
    </xf>
    <xf numFmtId="0" fontId="14" fillId="4" borderId="2" xfId="0" applyFont="1" applyFill="1" applyBorder="1" applyAlignment="1">
      <alignment horizontal="left" vertical="center"/>
    </xf>
    <xf numFmtId="0" fontId="13" fillId="4" borderId="2" xfId="0" applyFont="1" applyFill="1" applyBorder="1" applyAlignment="1">
      <alignment horizontal="left" vertical="center"/>
    </xf>
    <xf numFmtId="0" fontId="13" fillId="0" borderId="2" xfId="0" applyFont="1" applyFill="1" applyBorder="1" applyAlignment="1">
      <alignment horizontal="left" vertical="center"/>
    </xf>
    <xf numFmtId="0" fontId="13" fillId="0" borderId="4" xfId="0" applyFont="1" applyFill="1" applyBorder="1" applyAlignment="1">
      <alignment horizontal="left" vertical="center"/>
    </xf>
    <xf numFmtId="0" fontId="11" fillId="4" borderId="4" xfId="0" applyFont="1" applyFill="1" applyBorder="1" applyAlignment="1">
      <alignment vertical="center"/>
    </xf>
    <xf numFmtId="0" fontId="14" fillId="4" borderId="4" xfId="0" applyFont="1" applyFill="1" applyBorder="1" applyAlignment="1">
      <alignment horizontal="left" vertical="center"/>
    </xf>
    <xf numFmtId="0" fontId="13" fillId="4" borderId="4" xfId="0" applyFont="1" applyFill="1" applyBorder="1" applyAlignment="1">
      <alignment horizontal="left" vertical="center"/>
    </xf>
    <xf numFmtId="0" fontId="0" fillId="0" borderId="0" xfId="0" applyBorder="1"/>
    <xf numFmtId="0" fontId="11" fillId="0" borderId="11" xfId="0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8" fillId="0" borderId="1" xfId="0" applyFont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2" fontId="0" fillId="0" borderId="1" xfId="0" applyNumberFormat="1" applyBorder="1" applyAlignment="1" applyProtection="1">
      <alignment horizontal="center" vertical="center"/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2" fontId="0" fillId="3" borderId="2" xfId="0" applyNumberFormat="1" applyFill="1" applyBorder="1" applyAlignment="1">
      <alignment horizontal="center" vertical="center"/>
    </xf>
    <xf numFmtId="2" fontId="0" fillId="3" borderId="4" xfId="0" applyNumberFormat="1" applyFill="1" applyBorder="1" applyAlignment="1">
      <alignment horizontal="center" vertical="center"/>
    </xf>
    <xf numFmtId="2" fontId="0" fillId="3" borderId="3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2" fillId="0" borderId="2" xfId="0" applyFont="1" applyBorder="1" applyAlignment="1">
      <alignment horizontal="right" vertical="center"/>
    </xf>
    <xf numFmtId="0" fontId="0" fillId="0" borderId="8" xfId="0" applyBorder="1" applyAlignment="1">
      <alignment horizontal="right" vertical="center"/>
    </xf>
    <xf numFmtId="0" fontId="0" fillId="0" borderId="10" xfId="0" applyBorder="1" applyAlignment="1">
      <alignment horizontal="right" vertical="center"/>
    </xf>
    <xf numFmtId="0" fontId="0" fillId="0" borderId="9" xfId="0" applyBorder="1" applyAlignment="1">
      <alignment horizontal="right" vertical="center"/>
    </xf>
    <xf numFmtId="2" fontId="10" fillId="0" borderId="2" xfId="0" applyNumberFormat="1" applyFont="1" applyBorder="1" applyAlignment="1">
      <alignment horizontal="center" vertical="center"/>
    </xf>
    <xf numFmtId="2" fontId="10" fillId="0" borderId="4" xfId="0" applyNumberFormat="1" applyFont="1" applyBorder="1" applyAlignment="1">
      <alignment horizontal="center" vertical="center"/>
    </xf>
    <xf numFmtId="2" fontId="10" fillId="0" borderId="3" xfId="0" applyNumberFormat="1" applyFont="1" applyBorder="1" applyAlignment="1">
      <alignment horizontal="center" vertical="center"/>
    </xf>
    <xf numFmtId="166" fontId="10" fillId="0" borderId="2" xfId="0" applyNumberFormat="1" applyFont="1" applyBorder="1" applyAlignment="1">
      <alignment horizontal="center" vertical="center"/>
    </xf>
    <xf numFmtId="166" fontId="10" fillId="0" borderId="4" xfId="0" applyNumberFormat="1" applyFont="1" applyBorder="1" applyAlignment="1">
      <alignment horizontal="center" vertical="center"/>
    </xf>
    <xf numFmtId="166" fontId="10" fillId="0" borderId="3" xfId="0" applyNumberFormat="1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" fillId="0" borderId="2" xfId="0" applyFont="1" applyBorder="1" applyAlignment="1">
      <alignment horizontal="right" vertical="center"/>
    </xf>
    <xf numFmtId="2" fontId="1" fillId="0" borderId="4" xfId="0" applyNumberFormat="1" applyFont="1" applyBorder="1" applyAlignment="1" applyProtection="1">
      <alignment vertical="center"/>
      <protection locked="0"/>
    </xf>
    <xf numFmtId="2" fontId="1" fillId="0" borderId="3" xfId="0" applyNumberFormat="1" applyFont="1" applyBorder="1" applyAlignment="1" applyProtection="1">
      <alignment vertical="center"/>
      <protection locked="0"/>
    </xf>
    <xf numFmtId="0" fontId="11" fillId="0" borderId="1" xfId="0" applyFont="1" applyFill="1" applyBorder="1" applyAlignment="1" applyProtection="1">
      <alignment horizontal="center" vertical="top" wrapText="1"/>
      <protection locked="0"/>
    </xf>
    <xf numFmtId="164" fontId="4" fillId="0" borderId="0" xfId="0" applyNumberFormat="1" applyFont="1" applyBorder="1" applyAlignment="1">
      <alignment horizontal="center" vertical="center" wrapText="1"/>
    </xf>
    <xf numFmtId="165" fontId="4" fillId="0" borderId="0" xfId="0" applyNumberFormat="1" applyFont="1" applyBorder="1" applyAlignment="1">
      <alignment horizontal="center" vertical="center" wrapText="1"/>
    </xf>
    <xf numFmtId="0" fontId="17" fillId="4" borderId="0" xfId="0" applyFont="1" applyFill="1" applyBorder="1" applyAlignment="1" applyProtection="1">
      <alignment horizontal="center"/>
      <protection locked="0"/>
    </xf>
    <xf numFmtId="0" fontId="18" fillId="4" borderId="0" xfId="0" applyFont="1" applyFill="1" applyBorder="1" applyAlignment="1" applyProtection="1">
      <alignment horizontal="left"/>
      <protection locked="0"/>
    </xf>
    <xf numFmtId="166" fontId="18" fillId="4" borderId="0" xfId="0" applyNumberFormat="1" applyFont="1" applyFill="1" applyBorder="1" applyAlignment="1" applyProtection="1">
      <alignment horizontal="center"/>
      <protection locked="0"/>
    </xf>
    <xf numFmtId="0" fontId="12" fillId="0" borderId="1" xfId="0" applyFont="1" applyBorder="1" applyAlignment="1" applyProtection="1">
      <alignment horizontal="center" vertical="center" wrapText="1"/>
      <protection locked="0"/>
    </xf>
    <xf numFmtId="0" fontId="12" fillId="0" borderId="1" xfId="0" applyFont="1" applyBorder="1" applyAlignment="1" applyProtection="1">
      <alignment horizontal="center" vertical="center" wrapText="1"/>
      <protection locked="0"/>
    </xf>
    <xf numFmtId="49" fontId="11" fillId="0" borderId="1" xfId="1" applyNumberFormat="1" applyFont="1" applyBorder="1" applyAlignment="1" applyProtection="1">
      <alignment horizontal="center" vertical="center" wrapText="1"/>
      <protection locked="0"/>
    </xf>
    <xf numFmtId="14" fontId="11" fillId="0" borderId="1" xfId="0" applyNumberFormat="1" applyFont="1" applyFill="1" applyBorder="1" applyAlignment="1" applyProtection="1">
      <alignment horizontal="center" vertical="center" wrapText="1"/>
      <protection locked="0"/>
    </xf>
    <xf numFmtId="14" fontId="1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0" fillId="0" borderId="1" xfId="0" applyFont="1" applyBorder="1" applyAlignment="1">
      <alignment horizontal="left"/>
    </xf>
  </cellXfs>
  <cellStyles count="2">
    <cellStyle name="Moneda" xfId="1" builtinId="4"/>
    <cellStyle name="Normal" xfId="0" builtinId="0"/>
  </cellStyles>
  <dxfs count="2">
    <dxf>
      <fill>
        <patternFill>
          <bgColor theme="9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142875</xdr:rowOff>
    </xdr:from>
    <xdr:to>
      <xdr:col>0</xdr:col>
      <xdr:colOff>1210416</xdr:colOff>
      <xdr:row>3</xdr:row>
      <xdr:rowOff>76200</xdr:rowOff>
    </xdr:to>
    <xdr:pic>
      <xdr:nvPicPr>
        <xdr:cNvPr id="2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200" y="142875"/>
          <a:ext cx="1134216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51"/>
  <sheetViews>
    <sheetView tabSelected="1" view="pageBreakPreview" topLeftCell="A28" zoomScaleNormal="100" zoomScaleSheetLayoutView="100" workbookViewId="0">
      <selection activeCell="B39" sqref="B39"/>
    </sheetView>
  </sheetViews>
  <sheetFormatPr baseColWidth="10" defaultRowHeight="15" x14ac:dyDescent="0.25"/>
  <cols>
    <col min="1" max="1" width="19" customWidth="1"/>
    <col min="2" max="2" width="14.7109375" customWidth="1"/>
    <col min="3" max="3" width="13.7109375" customWidth="1"/>
    <col min="4" max="4" width="15.140625" customWidth="1"/>
    <col min="5" max="5" width="10.28515625" customWidth="1"/>
    <col min="6" max="6" width="12.140625" customWidth="1"/>
    <col min="7" max="7" width="10.42578125" customWidth="1"/>
    <col min="8" max="8" width="8" customWidth="1"/>
    <col min="9" max="9" width="35.42578125" customWidth="1"/>
    <col min="10" max="10" width="9.7109375" customWidth="1"/>
    <col min="11" max="11" width="12.42578125" customWidth="1"/>
    <col min="12" max="12" width="4" customWidth="1"/>
    <col min="13" max="13" width="15" bestFit="1" customWidth="1"/>
  </cols>
  <sheetData>
    <row r="1" spans="1:14" x14ac:dyDescent="0.25">
      <c r="A1" s="37"/>
      <c r="B1" s="21" t="s">
        <v>54</v>
      </c>
      <c r="C1" s="22"/>
      <c r="D1" s="22"/>
      <c r="E1" s="22"/>
      <c r="F1" s="31" t="s">
        <v>38</v>
      </c>
      <c r="G1" s="32"/>
      <c r="H1" s="27"/>
      <c r="K1" s="36"/>
    </row>
    <row r="2" spans="1:14" x14ac:dyDescent="0.25">
      <c r="A2" s="38"/>
      <c r="B2" s="23"/>
      <c r="C2" s="24"/>
      <c r="D2" s="24"/>
      <c r="E2" s="24"/>
      <c r="F2" s="28" t="s">
        <v>36</v>
      </c>
      <c r="G2" s="33"/>
      <c r="H2" s="27"/>
      <c r="K2" s="36"/>
    </row>
    <row r="3" spans="1:14" x14ac:dyDescent="0.25">
      <c r="A3" s="38"/>
      <c r="B3" s="23"/>
      <c r="C3" s="24"/>
      <c r="D3" s="24"/>
      <c r="E3" s="24"/>
      <c r="F3" s="29" t="s">
        <v>39</v>
      </c>
      <c r="G3" s="34"/>
      <c r="H3" s="27"/>
      <c r="K3" s="36"/>
    </row>
    <row r="4" spans="1:14" x14ac:dyDescent="0.25">
      <c r="A4" s="39"/>
      <c r="B4" s="25"/>
      <c r="C4" s="26"/>
      <c r="D4" s="26"/>
      <c r="E4" s="26"/>
      <c r="F4" s="30" t="s">
        <v>37</v>
      </c>
      <c r="G4" s="35"/>
      <c r="H4" s="27"/>
      <c r="K4" s="36"/>
    </row>
    <row r="5" spans="1:14" x14ac:dyDescent="0.25">
      <c r="H5" s="36"/>
      <c r="I5" s="36"/>
      <c r="J5" s="36"/>
      <c r="K5" s="36"/>
    </row>
    <row r="7" spans="1:14" x14ac:dyDescent="0.25">
      <c r="A7" s="88" t="s">
        <v>52</v>
      </c>
      <c r="B7" s="88"/>
      <c r="C7" s="88"/>
      <c r="D7" s="87" t="s">
        <v>53</v>
      </c>
      <c r="E7" s="87"/>
      <c r="F7" s="87"/>
      <c r="G7" s="87"/>
    </row>
    <row r="10" spans="1:14" ht="20.25" customHeight="1" x14ac:dyDescent="0.25">
      <c r="A10" s="17" t="s">
        <v>0</v>
      </c>
      <c r="B10" s="18"/>
      <c r="C10" s="18"/>
      <c r="E10" s="14" t="s">
        <v>1</v>
      </c>
      <c r="F10" s="16"/>
      <c r="G10" s="15"/>
    </row>
    <row r="11" spans="1:14" ht="30" customHeight="1" x14ac:dyDescent="0.25">
      <c r="A11" s="19" t="s">
        <v>30</v>
      </c>
      <c r="B11" s="20"/>
      <c r="C11" s="13" t="s">
        <v>34</v>
      </c>
      <c r="E11" s="46" t="s">
        <v>3</v>
      </c>
      <c r="F11" s="46"/>
      <c r="G11" s="44">
        <v>20</v>
      </c>
    </row>
    <row r="12" spans="1:14" ht="20.25" customHeight="1" x14ac:dyDescent="0.25">
      <c r="A12" s="89" t="s">
        <v>29</v>
      </c>
      <c r="B12" s="89"/>
      <c r="C12" s="2"/>
      <c r="E12" s="47" t="s">
        <v>4</v>
      </c>
      <c r="F12" s="47"/>
      <c r="G12" s="44">
        <v>55</v>
      </c>
    </row>
    <row r="13" spans="1:14" ht="20.25" customHeight="1" x14ac:dyDescent="0.25">
      <c r="A13" s="43" t="s">
        <v>35</v>
      </c>
      <c r="B13" s="43"/>
      <c r="C13" s="2"/>
      <c r="E13" s="48" t="s">
        <v>32</v>
      </c>
      <c r="F13" s="48"/>
      <c r="G13" s="45">
        <v>19</v>
      </c>
    </row>
    <row r="14" spans="1:14" ht="20.25" customHeight="1" x14ac:dyDescent="0.25">
      <c r="A14" s="43" t="s">
        <v>2</v>
      </c>
      <c r="B14" s="43"/>
      <c r="C14" s="2"/>
      <c r="E14" s="48"/>
      <c r="F14" s="48"/>
      <c r="G14" s="45"/>
    </row>
    <row r="15" spans="1:14" ht="25.5" customHeight="1" x14ac:dyDescent="0.25"/>
    <row r="16" spans="1:14" s="4" customFormat="1" ht="25.5" customHeight="1" x14ac:dyDescent="0.25">
      <c r="A16" s="10" t="s">
        <v>5</v>
      </c>
      <c r="B16" s="10" t="s">
        <v>40</v>
      </c>
      <c r="C16" s="10" t="s">
        <v>41</v>
      </c>
      <c r="D16" s="10" t="s">
        <v>31</v>
      </c>
      <c r="E16" s="40" t="s">
        <v>42</v>
      </c>
      <c r="F16" s="41"/>
      <c r="G16" s="42"/>
      <c r="H16"/>
      <c r="I16" s="9" t="s">
        <v>14</v>
      </c>
      <c r="J16" s="9" t="s">
        <v>15</v>
      </c>
      <c r="K16" s="9" t="s">
        <v>16</v>
      </c>
      <c r="L16" s="12"/>
      <c r="M16" s="5" t="s">
        <v>6</v>
      </c>
      <c r="N16" s="5" t="s">
        <v>7</v>
      </c>
    </row>
    <row r="17" spans="1:14" ht="25.5" customHeight="1" x14ac:dyDescent="0.25">
      <c r="A17" s="49">
        <v>1</v>
      </c>
      <c r="B17" s="44"/>
      <c r="C17" s="50"/>
      <c r="D17" s="51"/>
      <c r="E17" s="52"/>
      <c r="F17" s="53"/>
      <c r="G17" s="54"/>
      <c r="I17" s="1" t="s">
        <v>17</v>
      </c>
      <c r="J17" s="6">
        <v>1</v>
      </c>
      <c r="K17" s="6">
        <v>7.0000000000000001E-3</v>
      </c>
      <c r="L17" s="3"/>
      <c r="M17" s="7">
        <v>15</v>
      </c>
      <c r="N17" s="8">
        <v>1.0017</v>
      </c>
    </row>
    <row r="18" spans="1:14" ht="25.5" customHeight="1" x14ac:dyDescent="0.25">
      <c r="A18" s="49">
        <v>2</v>
      </c>
      <c r="B18" s="44"/>
      <c r="C18" s="50"/>
      <c r="D18" s="51"/>
      <c r="E18" s="52"/>
      <c r="F18" s="53"/>
      <c r="G18" s="54"/>
      <c r="I18" s="1" t="s">
        <v>18</v>
      </c>
      <c r="J18" s="6">
        <v>2</v>
      </c>
      <c r="K18" s="6">
        <v>0.01</v>
      </c>
      <c r="L18" s="3"/>
      <c r="M18" s="7">
        <v>15.5</v>
      </c>
      <c r="N18" s="8">
        <v>1.0018</v>
      </c>
    </row>
    <row r="19" spans="1:14" ht="25.5" customHeight="1" x14ac:dyDescent="0.25">
      <c r="A19" s="49">
        <v>3</v>
      </c>
      <c r="B19" s="44"/>
      <c r="C19" s="50"/>
      <c r="D19" s="51"/>
      <c r="E19" s="52"/>
      <c r="F19" s="53"/>
      <c r="G19" s="54"/>
      <c r="I19" s="1" t="s">
        <v>19</v>
      </c>
      <c r="J19" s="6">
        <v>2.5</v>
      </c>
      <c r="K19" s="6">
        <v>0.01</v>
      </c>
      <c r="L19" s="3"/>
      <c r="M19" s="7">
        <v>16</v>
      </c>
      <c r="N19" s="8">
        <v>1.0019</v>
      </c>
    </row>
    <row r="20" spans="1:14" ht="25.5" customHeight="1" x14ac:dyDescent="0.25">
      <c r="A20" s="49">
        <v>4</v>
      </c>
      <c r="B20" s="44"/>
      <c r="C20" s="50"/>
      <c r="D20" s="51"/>
      <c r="E20" s="52"/>
      <c r="F20" s="53"/>
      <c r="G20" s="54"/>
      <c r="I20" s="1" t="s">
        <v>20</v>
      </c>
      <c r="J20" s="6">
        <v>3</v>
      </c>
      <c r="K20" s="6">
        <v>0.01</v>
      </c>
      <c r="L20" s="3"/>
      <c r="M20" s="7">
        <v>16.5</v>
      </c>
      <c r="N20" s="8">
        <v>1.002</v>
      </c>
    </row>
    <row r="21" spans="1:14" ht="25.5" customHeight="1" x14ac:dyDescent="0.25">
      <c r="A21" s="49">
        <v>5</v>
      </c>
      <c r="B21" s="44"/>
      <c r="C21" s="50"/>
      <c r="D21" s="51"/>
      <c r="E21" s="52"/>
      <c r="F21" s="53"/>
      <c r="G21" s="54"/>
      <c r="I21" s="1" t="s">
        <v>21</v>
      </c>
      <c r="J21" s="6">
        <v>4</v>
      </c>
      <c r="K21" s="6">
        <v>1.4999999999999999E-2</v>
      </c>
      <c r="L21" s="3"/>
      <c r="M21" s="7">
        <v>17</v>
      </c>
      <c r="N21" s="8">
        <v>1.0021</v>
      </c>
    </row>
    <row r="22" spans="1:14" ht="25.5" customHeight="1" x14ac:dyDescent="0.25">
      <c r="A22" s="49">
        <v>6</v>
      </c>
      <c r="B22" s="44"/>
      <c r="C22" s="50"/>
      <c r="D22" s="51"/>
      <c r="E22" s="52"/>
      <c r="F22" s="53"/>
      <c r="G22" s="54"/>
      <c r="I22" s="1" t="s">
        <v>22</v>
      </c>
      <c r="J22" s="6">
        <v>5</v>
      </c>
      <c r="K22" s="6">
        <v>1.4999999999999999E-2</v>
      </c>
      <c r="L22" s="3"/>
      <c r="M22" s="7">
        <v>17.5</v>
      </c>
      <c r="N22" s="8">
        <v>1.0022</v>
      </c>
    </row>
    <row r="23" spans="1:14" ht="25.5" customHeight="1" x14ac:dyDescent="0.25">
      <c r="A23" s="49">
        <v>7</v>
      </c>
      <c r="B23" s="44"/>
      <c r="C23" s="50"/>
      <c r="D23" s="51"/>
      <c r="E23" s="52"/>
      <c r="F23" s="53"/>
      <c r="G23" s="54"/>
      <c r="I23" s="1" t="s">
        <v>23</v>
      </c>
      <c r="J23" s="6">
        <v>6</v>
      </c>
      <c r="K23" s="6">
        <v>1.4999999999999999E-2</v>
      </c>
      <c r="L23" s="3"/>
      <c r="M23" s="7">
        <v>18</v>
      </c>
      <c r="N23" s="8">
        <v>1.0022</v>
      </c>
    </row>
    <row r="24" spans="1:14" ht="25.5" customHeight="1" x14ac:dyDescent="0.25">
      <c r="A24" s="49">
        <v>8</v>
      </c>
      <c r="B24" s="44"/>
      <c r="C24" s="50"/>
      <c r="D24" s="51"/>
      <c r="E24" s="52"/>
      <c r="F24" s="53"/>
      <c r="G24" s="54"/>
      <c r="I24" s="1" t="s">
        <v>24</v>
      </c>
      <c r="J24" s="6">
        <v>10</v>
      </c>
      <c r="K24" s="6">
        <v>0.02</v>
      </c>
      <c r="L24" s="3"/>
      <c r="M24" s="7">
        <v>18.5</v>
      </c>
      <c r="N24" s="8">
        <v>1.0023</v>
      </c>
    </row>
    <row r="25" spans="1:14" ht="25.5" customHeight="1" x14ac:dyDescent="0.25">
      <c r="A25" s="49">
        <v>9</v>
      </c>
      <c r="B25" s="44"/>
      <c r="C25" s="50"/>
      <c r="D25" s="51"/>
      <c r="E25" s="52"/>
      <c r="F25" s="53"/>
      <c r="G25" s="54"/>
      <c r="I25" s="1" t="s">
        <v>25</v>
      </c>
      <c r="J25" s="6">
        <v>15</v>
      </c>
      <c r="K25" s="6">
        <v>0.03</v>
      </c>
      <c r="L25" s="3"/>
      <c r="M25" s="7">
        <v>19</v>
      </c>
      <c r="N25" s="8">
        <v>1.0024</v>
      </c>
    </row>
    <row r="26" spans="1:14" ht="25.5" customHeight="1" x14ac:dyDescent="0.25">
      <c r="A26" s="49">
        <v>10</v>
      </c>
      <c r="B26" s="44"/>
      <c r="C26" s="50"/>
      <c r="D26" s="51"/>
      <c r="E26" s="52"/>
      <c r="F26" s="53"/>
      <c r="G26" s="54"/>
      <c r="I26" s="1" t="s">
        <v>26</v>
      </c>
      <c r="J26" s="6">
        <v>20</v>
      </c>
      <c r="K26" s="6">
        <v>0.03</v>
      </c>
      <c r="L26" s="3"/>
      <c r="M26" s="7">
        <v>19.5</v>
      </c>
      <c r="N26" s="8">
        <v>1.0024999999999999</v>
      </c>
    </row>
    <row r="27" spans="1:14" ht="25.5" customHeight="1" x14ac:dyDescent="0.25">
      <c r="A27" s="55" t="s">
        <v>8</v>
      </c>
      <c r="B27" s="55"/>
      <c r="C27" s="55"/>
      <c r="D27" s="55"/>
      <c r="E27" s="64" t="e">
        <f>AVERAGE(E17:G26)</f>
        <v>#DIV/0!</v>
      </c>
      <c r="F27" s="65"/>
      <c r="G27" s="66"/>
      <c r="I27" s="1" t="s">
        <v>27</v>
      </c>
      <c r="J27" s="6">
        <v>25</v>
      </c>
      <c r="K27" s="6">
        <v>0.03</v>
      </c>
      <c r="L27" s="3"/>
      <c r="M27" s="7">
        <v>20</v>
      </c>
      <c r="N27" s="8">
        <v>1.0025999999999999</v>
      </c>
    </row>
    <row r="28" spans="1:14" ht="25.5" customHeight="1" x14ac:dyDescent="0.25">
      <c r="A28" s="55" t="s">
        <v>9</v>
      </c>
      <c r="B28" s="55"/>
      <c r="C28" s="55"/>
      <c r="D28" s="55"/>
      <c r="E28" s="64" t="e">
        <f>_xlfn.STDEV.S(E17:G26)</f>
        <v>#DIV/0!</v>
      </c>
      <c r="F28" s="65"/>
      <c r="G28" s="66"/>
      <c r="I28" s="1" t="s">
        <v>28</v>
      </c>
      <c r="J28" s="6">
        <v>50</v>
      </c>
      <c r="K28" s="6">
        <v>0.05</v>
      </c>
      <c r="L28" s="3"/>
      <c r="M28" s="7">
        <v>20.5</v>
      </c>
      <c r="N28" s="8">
        <v>1.0026999999999999</v>
      </c>
    </row>
    <row r="29" spans="1:14" ht="25.5" customHeight="1" x14ac:dyDescent="0.25">
      <c r="A29" s="56" t="s">
        <v>7</v>
      </c>
      <c r="B29" s="57"/>
      <c r="C29" s="57"/>
      <c r="D29" s="58"/>
      <c r="E29" s="67">
        <f>VLOOKUP(G13,M17:N35,2,TRUE)</f>
        <v>1.0024</v>
      </c>
      <c r="F29" s="68"/>
      <c r="G29" s="69"/>
      <c r="I29" s="1" t="s">
        <v>29</v>
      </c>
      <c r="J29" s="6">
        <v>100</v>
      </c>
      <c r="K29" s="6">
        <v>0.08</v>
      </c>
      <c r="L29" s="3"/>
      <c r="M29" s="7">
        <v>21</v>
      </c>
      <c r="N29" s="8">
        <v>1.0027999999999999</v>
      </c>
    </row>
    <row r="30" spans="1:14" ht="25.5" customHeight="1" x14ac:dyDescent="0.25">
      <c r="A30" s="55" t="s">
        <v>10</v>
      </c>
      <c r="B30" s="55"/>
      <c r="C30" s="55"/>
      <c r="D30" s="55"/>
      <c r="E30" s="64">
        <f>VLOOKUP(A12,I17:K29,2,FALSE)</f>
        <v>100</v>
      </c>
      <c r="F30" s="65"/>
      <c r="G30" s="66"/>
      <c r="L30" s="3"/>
      <c r="M30" s="7">
        <v>21.5</v>
      </c>
      <c r="N30" s="8">
        <v>1.0029999999999999</v>
      </c>
    </row>
    <row r="31" spans="1:14" ht="25.5" customHeight="1" x14ac:dyDescent="0.25">
      <c r="A31" s="56" t="s">
        <v>11</v>
      </c>
      <c r="B31" s="57"/>
      <c r="C31" s="57"/>
      <c r="D31" s="58"/>
      <c r="E31" s="64">
        <f>VLOOKUP(A12,I17:K29,3,FALSE)</f>
        <v>0.08</v>
      </c>
      <c r="F31" s="65"/>
      <c r="G31" s="66"/>
      <c r="L31" s="3"/>
      <c r="M31" s="7">
        <v>22</v>
      </c>
      <c r="N31" s="8">
        <v>1.0031000000000001</v>
      </c>
    </row>
    <row r="32" spans="1:14" ht="25.5" customHeight="1" x14ac:dyDescent="0.25">
      <c r="A32" s="61" t="s">
        <v>12</v>
      </c>
      <c r="B32" s="62"/>
      <c r="C32" s="62"/>
      <c r="D32" s="63"/>
      <c r="E32" s="70" t="e">
        <f>AND(E30+E31&gt;=E27+E28,E30-E31&lt;=E27-E28)</f>
        <v>#DIV/0!</v>
      </c>
      <c r="F32" s="71"/>
      <c r="G32" s="72"/>
      <c r="L32" s="3"/>
      <c r="M32" s="7">
        <v>22.5</v>
      </c>
      <c r="N32" s="8">
        <v>1.0032000000000001</v>
      </c>
    </row>
    <row r="33" spans="1:14" ht="25.5" customHeight="1" x14ac:dyDescent="0.25">
      <c r="A33" s="59" t="s">
        <v>13</v>
      </c>
      <c r="B33" s="59"/>
      <c r="C33" s="59"/>
      <c r="D33" s="60"/>
      <c r="E33" s="73"/>
      <c r="F33" s="74" t="s">
        <v>33</v>
      </c>
      <c r="G33" s="75"/>
      <c r="L33" s="3"/>
      <c r="M33" s="7">
        <v>23</v>
      </c>
      <c r="N33" s="8">
        <v>1.0033000000000001</v>
      </c>
    </row>
    <row r="34" spans="1:14" ht="16.5" x14ac:dyDescent="0.25">
      <c r="A34" s="4"/>
      <c r="B34" s="4"/>
      <c r="C34" s="4"/>
      <c r="D34" s="4"/>
      <c r="E34" s="4"/>
      <c r="F34" s="4"/>
      <c r="G34" s="4"/>
      <c r="L34" s="3"/>
      <c r="M34" s="7">
        <v>23.5</v>
      </c>
      <c r="N34" s="8">
        <v>1.0034000000000001</v>
      </c>
    </row>
    <row r="35" spans="1:14" ht="16.5" x14ac:dyDescent="0.25">
      <c r="F35" s="11"/>
      <c r="L35" s="3"/>
      <c r="M35" s="7">
        <v>24</v>
      </c>
      <c r="N35" s="8">
        <v>1.0035000000000001</v>
      </c>
    </row>
    <row r="36" spans="1:14" ht="16.5" x14ac:dyDescent="0.25">
      <c r="A36" s="79" t="s">
        <v>46</v>
      </c>
      <c r="B36" s="79"/>
      <c r="C36" s="79"/>
      <c r="D36" s="79"/>
      <c r="E36" s="79"/>
      <c r="F36" s="79"/>
      <c r="G36" s="79"/>
      <c r="L36" s="3"/>
      <c r="M36" s="77"/>
      <c r="N36" s="78"/>
    </row>
    <row r="37" spans="1:14" ht="16.5" x14ac:dyDescent="0.25">
      <c r="A37" s="80"/>
      <c r="B37" s="80"/>
      <c r="C37" s="80"/>
      <c r="D37" s="80"/>
      <c r="E37" s="81"/>
      <c r="F37" s="11"/>
      <c r="L37" s="3"/>
      <c r="M37" s="77"/>
      <c r="N37" s="78"/>
    </row>
    <row r="38" spans="1:14" ht="16.5" x14ac:dyDescent="0.25">
      <c r="A38" s="82" t="s">
        <v>47</v>
      </c>
      <c r="B38" s="82" t="s">
        <v>48</v>
      </c>
      <c r="C38" s="83" t="s">
        <v>49</v>
      </c>
      <c r="D38" s="83"/>
      <c r="E38" s="83"/>
      <c r="F38" s="83"/>
      <c r="G38" s="83"/>
      <c r="L38" s="3"/>
      <c r="M38" s="77"/>
      <c r="N38" s="78"/>
    </row>
    <row r="39" spans="1:14" ht="16.5" customHeight="1" x14ac:dyDescent="0.25">
      <c r="A39" s="84" t="s">
        <v>50</v>
      </c>
      <c r="B39" s="85">
        <v>43399</v>
      </c>
      <c r="C39" s="86" t="s">
        <v>51</v>
      </c>
      <c r="D39" s="86"/>
      <c r="E39" s="86"/>
      <c r="F39" s="86"/>
      <c r="G39" s="86"/>
      <c r="L39" s="3"/>
      <c r="M39" s="77"/>
      <c r="N39" s="78"/>
    </row>
    <row r="40" spans="1:14" ht="16.5" customHeight="1" x14ac:dyDescent="0.25">
      <c r="F40" s="11"/>
      <c r="L40" s="3"/>
      <c r="M40" s="77"/>
      <c r="N40" s="78"/>
    </row>
    <row r="41" spans="1:14" ht="69" customHeight="1" x14ac:dyDescent="0.25">
      <c r="A41" s="76" t="s">
        <v>43</v>
      </c>
      <c r="B41" s="76"/>
      <c r="C41" s="76" t="s">
        <v>44</v>
      </c>
      <c r="D41" s="76"/>
      <c r="E41" s="76" t="s">
        <v>45</v>
      </c>
      <c r="F41" s="76"/>
      <c r="G41" s="76"/>
      <c r="L41" s="3"/>
    </row>
    <row r="42" spans="1:14" x14ac:dyDescent="0.25">
      <c r="L42" s="3"/>
    </row>
    <row r="43" spans="1:14" x14ac:dyDescent="0.25">
      <c r="L43" s="3"/>
    </row>
    <row r="44" spans="1:14" x14ac:dyDescent="0.25">
      <c r="L44" s="3"/>
    </row>
    <row r="45" spans="1:14" x14ac:dyDescent="0.25">
      <c r="L45" s="3"/>
    </row>
    <row r="46" spans="1:14" x14ac:dyDescent="0.25">
      <c r="L46" s="3"/>
    </row>
    <row r="47" spans="1:14" x14ac:dyDescent="0.25">
      <c r="L47" s="3"/>
    </row>
    <row r="48" spans="1:14" x14ac:dyDescent="0.25">
      <c r="L48" s="3"/>
    </row>
    <row r="49" spans="12:12" x14ac:dyDescent="0.25">
      <c r="L49" s="3"/>
    </row>
    <row r="50" spans="12:12" x14ac:dyDescent="0.25">
      <c r="L50" s="3"/>
    </row>
    <row r="51" spans="12:12" x14ac:dyDescent="0.25">
      <c r="L51" s="3"/>
    </row>
  </sheetData>
  <sheetProtection selectLockedCells="1"/>
  <mergeCells count="48">
    <mergeCell ref="A7:C7"/>
    <mergeCell ref="D7:G7"/>
    <mergeCell ref="E32:G32"/>
    <mergeCell ref="E10:G10"/>
    <mergeCell ref="A41:B41"/>
    <mergeCell ref="C41:D41"/>
    <mergeCell ref="E41:G41"/>
    <mergeCell ref="C39:G39"/>
    <mergeCell ref="A36:G36"/>
    <mergeCell ref="C38:G38"/>
    <mergeCell ref="E20:G20"/>
    <mergeCell ref="E19:G19"/>
    <mergeCell ref="E18:G18"/>
    <mergeCell ref="E29:G29"/>
    <mergeCell ref="E11:F11"/>
    <mergeCell ref="E12:F12"/>
    <mergeCell ref="E13:F14"/>
    <mergeCell ref="G13:G14"/>
    <mergeCell ref="E21:G21"/>
    <mergeCell ref="E22:G22"/>
    <mergeCell ref="E23:G23"/>
    <mergeCell ref="E24:G24"/>
    <mergeCell ref="E25:G25"/>
    <mergeCell ref="E16:G16"/>
    <mergeCell ref="E17:G17"/>
    <mergeCell ref="A10:C10"/>
    <mergeCell ref="A11:B11"/>
    <mergeCell ref="B1:E4"/>
    <mergeCell ref="F1:G1"/>
    <mergeCell ref="F4:G4"/>
    <mergeCell ref="F3:G3"/>
    <mergeCell ref="F2:G2"/>
    <mergeCell ref="A1:A4"/>
    <mergeCell ref="A12:B12"/>
    <mergeCell ref="A14:B14"/>
    <mergeCell ref="A13:B13"/>
    <mergeCell ref="A27:D27"/>
    <mergeCell ref="E26:G26"/>
    <mergeCell ref="E27:G27"/>
    <mergeCell ref="A33:D33"/>
    <mergeCell ref="A28:D28"/>
    <mergeCell ref="A31:D31"/>
    <mergeCell ref="A32:D32"/>
    <mergeCell ref="A29:D29"/>
    <mergeCell ref="A30:D30"/>
    <mergeCell ref="E28:G28"/>
    <mergeCell ref="E30:G30"/>
    <mergeCell ref="E31:G31"/>
  </mergeCells>
  <conditionalFormatting sqref="E32">
    <cfRule type="containsText" dxfId="1" priority="1" operator="containsText" text="FALSO">
      <formula>NOT(ISERROR(SEARCH("FALSO",E32)))</formula>
    </cfRule>
    <cfRule type="containsText" dxfId="0" priority="2" operator="containsText" text="VERDADERO">
      <formula>NOT(ISERROR(SEARCH("VERDADERO",E32)))</formula>
    </cfRule>
  </conditionalFormatting>
  <dataValidations count="2">
    <dataValidation type="list" allowBlank="1" showInputMessage="1" showErrorMessage="1" sqref="C33 F33">
      <formula1>"Cumple,No cumple"</formula1>
    </dataValidation>
    <dataValidation type="list" allowBlank="1" showInputMessage="1" showErrorMessage="1" sqref="A12">
      <formula1>$I$17:$I$51</formula1>
    </dataValidation>
  </dataValidations>
  <printOptions horizontalCentered="1" verticalCentered="1"/>
  <pageMargins left="0.31496062992125984" right="0.31496062992125984" top="0.35433070866141736" bottom="0.35433070866141736" header="0.31496062992125984" footer="0.31496062992125984"/>
  <pageSetup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 1</vt:lpstr>
      <vt:lpstr>'Hoja 1'!Área_de_impresión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Elizabeth Gonzalez Mateus</dc:creator>
  <cp:lastModifiedBy>Adriana Dueñas Moreno</cp:lastModifiedBy>
  <cp:lastPrinted>2018-11-15T19:50:02Z</cp:lastPrinted>
  <dcterms:created xsi:type="dcterms:W3CDTF">2018-10-23T15:23:50Z</dcterms:created>
  <dcterms:modified xsi:type="dcterms:W3CDTF">2018-11-15T21:04:46Z</dcterms:modified>
</cp:coreProperties>
</file>