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\Downloads\"/>
    </mc:Choice>
  </mc:AlternateContent>
  <xr:revisionPtr revIDLastSave="0" documentId="13_ncr:1_{CE5C514A-2A00-4B00-A9F2-EEBD47389940}" xr6:coauthVersionLast="45" xr6:coauthVersionMax="45" xr10:uidLastSave="{00000000-0000-0000-0000-000000000000}"/>
  <bookViews>
    <workbookView xWindow="-120" yWindow="-120" windowWidth="20730" windowHeight="11160" xr2:uid="{F3D32743-4961-4A79-819B-9C41FBF2B35F}"/>
  </bookViews>
  <sheets>
    <sheet name="Sheet1" sheetId="1" r:id="rId1"/>
    <sheet name="SGTO INSPECCIONES Y MTO" sheetId="3" r:id="rId2"/>
  </sheets>
  <definedNames>
    <definedName name="_xlnm._FilterDatabase" localSheetId="1" hidden="1">'SGTO INSPECCIONES Y MTO'!$A$49:$K$138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3" i="3" l="1"/>
  <c r="T9" i="3"/>
  <c r="S9" i="3"/>
  <c r="S8" i="3"/>
  <c r="T8" i="3" s="1"/>
  <c r="V7" i="3"/>
  <c r="W7" i="3" s="1"/>
  <c r="T7" i="3"/>
  <c r="S7" i="3"/>
  <c r="Y6" i="3"/>
  <c r="AB6" i="3" s="1"/>
  <c r="V6" i="3"/>
  <c r="W6" i="3" s="1"/>
  <c r="T6" i="3"/>
  <c r="S6" i="3"/>
  <c r="Y5" i="3"/>
  <c r="AB5" i="3" s="1"/>
  <c r="V5" i="3"/>
  <c r="W5" i="3" s="1"/>
  <c r="T5" i="3"/>
  <c r="S5" i="3"/>
  <c r="P5" i="3"/>
  <c r="O5" i="3"/>
  <c r="AB4" i="3"/>
  <c r="Y4" i="3"/>
  <c r="Z4" i="3" s="1"/>
  <c r="AC4" i="3" s="1"/>
  <c r="W4" i="3"/>
  <c r="V4" i="3"/>
  <c r="T4" i="3"/>
  <c r="S4" i="3"/>
  <c r="O4" i="3"/>
  <c r="P4" i="3" s="1"/>
  <c r="AE3" i="3"/>
  <c r="AF3" i="3" s="1"/>
  <c r="AB3" i="3"/>
  <c r="Z3" i="3"/>
  <c r="AC3" i="3" s="1"/>
  <c r="Y3" i="3"/>
  <c r="V3" i="3"/>
  <c r="W3" i="3" s="1"/>
  <c r="S3" i="3"/>
  <c r="T3" i="3" s="1"/>
  <c r="P3" i="3"/>
  <c r="O3" i="3"/>
  <c r="AF2" i="3"/>
  <c r="AE2" i="3"/>
  <c r="AB2" i="3"/>
  <c r="Y2" i="3"/>
  <c r="Z2" i="3" s="1"/>
  <c r="AC2" i="3" s="1"/>
  <c r="W2" i="3"/>
  <c r="V2" i="3"/>
  <c r="T2" i="3"/>
  <c r="S2" i="3"/>
  <c r="O2" i="3"/>
  <c r="P2" i="3" s="1"/>
  <c r="AE43" i="1"/>
  <c r="AE42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L42" i="1" s="1"/>
  <c r="W43" i="1" s="1"/>
  <c r="AF40" i="1"/>
  <c r="AE40" i="1"/>
  <c r="L43" i="1" s="1"/>
  <c r="AA43" i="1" s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H43" i="1" s="1"/>
  <c r="AA42" i="1" s="1"/>
  <c r="F40" i="1"/>
  <c r="E40" i="1"/>
  <c r="H42" i="1" s="1"/>
  <c r="W42" i="1" s="1"/>
  <c r="D40" i="1"/>
  <c r="C22" i="1"/>
  <c r="B22" i="1"/>
  <c r="Z5" i="3" l="1"/>
  <c r="AC5" i="3" s="1"/>
  <c r="Z6" i="3"/>
  <c r="AC6" i="3" s="1"/>
  <c r="D43" i="1"/>
  <c r="D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26" authorId="0" shapeId="0" xr:uid="{75F5A6FC-DD3E-48BE-BCB3-31710603314E}">
      <text>
        <r>
          <rPr>
            <sz val="10"/>
            <color rgb="FF000000"/>
            <rFont val="Arial"/>
            <family val="2"/>
          </rPr>
          <t>======
ID#AAAAK4AVtmM
    (2019-08-29 23:43:54)
Numero de actividades programadas</t>
        </r>
      </text>
    </comment>
    <comment ref="E26" authorId="0" shapeId="0" xr:uid="{362B7234-8980-44B3-9D74-D9B2952557E2}">
      <text>
        <r>
          <rPr>
            <sz val="10"/>
            <color rgb="FF000000"/>
            <rFont val="Arial"/>
            <family val="2"/>
          </rPr>
          <t>======
ID#AAAAK4AVtmk
    (2019-08-29 23:43:53)
Numero de actividades ejecutadas</t>
        </r>
      </text>
    </comment>
    <comment ref="F26" authorId="0" shapeId="0" xr:uid="{B0701026-990E-40CA-A2B2-7912140FCA27}">
      <text>
        <r>
          <rPr>
            <sz val="10"/>
            <color rgb="FF000000"/>
            <rFont val="Arial"/>
            <family val="2"/>
          </rPr>
          <t>======
ID#AAAAK4AVtmQ
    (2019-08-29 23:43:53)
Numero de personas, áreas, elementos (extintores, botiquines, etc.) programadas para la actividad</t>
        </r>
      </text>
    </comment>
    <comment ref="G26" authorId="0" shapeId="0" xr:uid="{F7E1F0C5-9A82-4045-B2C9-E457C164666B}">
      <text>
        <r>
          <rPr>
            <sz val="10"/>
            <color rgb="FF000000"/>
            <rFont val="Arial"/>
            <family val="2"/>
          </rPr>
          <t>======
ID#AAAAK4AVtnE
    (2019-08-29 23:43:53)
Numero de personas, áreas, elementos (extintores, botiquines, etc.) cubiertos para la actividad</t>
        </r>
      </text>
    </comment>
    <comment ref="H26" authorId="0" shapeId="0" xr:uid="{017EB503-3125-40B7-8D76-06BA99EFF7DF}">
      <text>
        <r>
          <rPr>
            <sz val="10"/>
            <color rgb="FF000000"/>
            <rFont val="Arial"/>
            <family val="2"/>
          </rPr>
          <t>======
ID#AAAAK4AVtnc
    (2019-08-29 23:43:53)
Numero de actividades programadas</t>
        </r>
      </text>
    </comment>
    <comment ref="I26" authorId="0" shapeId="0" xr:uid="{0F15EA5C-BFED-490D-8433-B1149B0B3DB0}">
      <text>
        <r>
          <rPr>
            <sz val="10"/>
            <color rgb="FF000000"/>
            <rFont val="Arial"/>
            <family val="2"/>
          </rPr>
          <t>======
ID#AAAAK4AVtoA
    (2019-08-29 23:43:53)
Numero de actividades ejecutadas</t>
        </r>
      </text>
    </comment>
    <comment ref="J26" authorId="0" shapeId="0" xr:uid="{32F609BF-D17B-4055-AE0A-A0A8B690FCBF}">
      <text>
        <r>
          <rPr>
            <sz val="10"/>
            <color rgb="FF000000"/>
            <rFont val="Arial"/>
            <family val="2"/>
          </rPr>
          <t>======
ID#AAAAK4AVtlI
    (2019-08-29 23:43:53)
Numero de personas, áreas, elementos (extintores, botiquines, etc.) programadas para la actividad</t>
        </r>
      </text>
    </comment>
    <comment ref="K26" authorId="0" shapeId="0" xr:uid="{D3F2309C-1F9B-4279-9E75-EA1805596C42}">
      <text>
        <r>
          <rPr>
            <sz val="10"/>
            <color rgb="FF000000"/>
            <rFont val="Arial"/>
            <family val="2"/>
          </rPr>
          <t>======
ID#AAAAK4AVtlw
    (2019-08-29 23:43:54)
Numero de personas, áreas, elementos (extintores, botiquines, etc.) cubiertos para la actividad</t>
        </r>
      </text>
    </comment>
    <comment ref="L26" authorId="0" shapeId="0" xr:uid="{FB57C401-F30B-4093-BF2E-560884488E89}">
      <text>
        <r>
          <rPr>
            <sz val="10"/>
            <color rgb="FF000000"/>
            <rFont val="Arial"/>
            <family val="2"/>
          </rPr>
          <t>======
ID#AAAAK4AVtnU
    (2019-08-29 23:43:54)
Numero de actividades programadas</t>
        </r>
      </text>
    </comment>
    <comment ref="M26" authorId="0" shapeId="0" xr:uid="{29159A06-E370-4508-AF2C-6D5891D89F31}">
      <text>
        <r>
          <rPr>
            <sz val="10"/>
            <color rgb="FF000000"/>
            <rFont val="Arial"/>
            <family val="2"/>
          </rPr>
          <t>======
ID#AAAAK4AVtnk
    (2019-08-29 23:43:54)
Numero de actividades ejecutadas</t>
        </r>
      </text>
    </comment>
    <comment ref="N26" authorId="0" shapeId="0" xr:uid="{98BB0FDD-349C-4AB8-8D8E-6DAAB3041C78}">
      <text>
        <r>
          <rPr>
            <sz val="10"/>
            <color rgb="FF000000"/>
            <rFont val="Arial"/>
            <family val="2"/>
          </rPr>
          <t>======
ID#AAAAK4AVtkg
    (2019-08-29 23:43:54)
Numero de personas, áreas, elementos (extintores, botiquines, etc.) programadas para la actividad</t>
        </r>
      </text>
    </comment>
    <comment ref="O26" authorId="0" shapeId="0" xr:uid="{A51AB638-3C2B-43C2-AE89-E2DFFCC17A5F}">
      <text>
        <r>
          <rPr>
            <sz val="10"/>
            <color rgb="FF000000"/>
            <rFont val="Arial"/>
            <family val="2"/>
          </rPr>
          <t>======
ID#AAAAK4AVtlg
    (2019-08-29 23:43:53)
Numero de personas, áreas, elementos (extintores, botiquines, etc.) cubiertos para la actividad</t>
        </r>
      </text>
    </comment>
    <comment ref="P26" authorId="0" shapeId="0" xr:uid="{8262566B-A0BC-4E43-A003-8AC5BAA0638F}">
      <text>
        <r>
          <rPr>
            <sz val="10"/>
            <color rgb="FF000000"/>
            <rFont val="Arial"/>
            <family val="2"/>
          </rPr>
          <t>======
ID#AAAAK4AVtn0
    (2019-08-29 23:43:53)
Numero de actividades programadas</t>
        </r>
      </text>
    </comment>
    <comment ref="Q26" authorId="0" shapeId="0" xr:uid="{88763E84-AB9A-4465-AC22-41CAEBAF0016}">
      <text>
        <r>
          <rPr>
            <sz val="10"/>
            <color rgb="FF000000"/>
            <rFont val="Arial"/>
            <family val="2"/>
          </rPr>
          <t>======
ID#AAAAK4AVtns
    (2019-08-29 23:43:54)
Numero de actividades ejecutadas</t>
        </r>
      </text>
    </comment>
    <comment ref="R26" authorId="0" shapeId="0" xr:uid="{69FF3932-AD7F-430E-B75F-8525C10BA8E3}">
      <text>
        <r>
          <rPr>
            <sz val="10"/>
            <color rgb="FF000000"/>
            <rFont val="Arial"/>
            <family val="2"/>
          </rPr>
          <t>======
ID#AAAAK4AVtoI
    (2019-08-29 23:43:54)
Numero de personas, áreas, elementos (extintores, botiquines, etc.) programadas para la actividad</t>
        </r>
      </text>
    </comment>
    <comment ref="S26" authorId="0" shapeId="0" xr:uid="{067A0903-4459-462A-89F4-9B119B93AEF4}">
      <text>
        <r>
          <rPr>
            <sz val="10"/>
            <color rgb="FF000000"/>
            <rFont val="Arial"/>
            <family val="2"/>
          </rPr>
          <t>======
ID#AAAAK4AVtn8
    (2019-08-29 23:43:53)
Numero de personas, áreas, elementos (extintores, botiquines, etc.) cubiertos para la actividad</t>
        </r>
      </text>
    </comment>
    <comment ref="T26" authorId="0" shapeId="0" xr:uid="{1B885D2D-F05F-4D9D-A245-4799F8312323}">
      <text>
        <r>
          <rPr>
            <sz val="10"/>
            <color rgb="FF000000"/>
            <rFont val="Arial"/>
            <family val="2"/>
          </rPr>
          <t>======
ID#AAAAK4AVtks
    (2019-08-29 23:43:53)
Numero de actividades programadas</t>
        </r>
      </text>
    </comment>
    <comment ref="U26" authorId="0" shapeId="0" xr:uid="{6C1C3213-796C-4210-BE7C-8176487793F9}">
      <text>
        <r>
          <rPr>
            <sz val="10"/>
            <color rgb="FF000000"/>
            <rFont val="Arial"/>
            <family val="2"/>
          </rPr>
          <t>======
ID#AAAAK4AVtls
    (2019-08-29 23:43:53)
Numero de actividades ejecutadas</t>
        </r>
      </text>
    </comment>
    <comment ref="V26" authorId="0" shapeId="0" xr:uid="{20FEBC64-2843-4AA0-99E4-3EC0750929D4}">
      <text>
        <r>
          <rPr>
            <sz val="10"/>
            <color rgb="FF000000"/>
            <rFont val="Arial"/>
            <family val="2"/>
          </rPr>
          <t>======
ID#AAAAK4AVtnI
    (2019-08-29 23:43:54)
Numero de personas, áreas, elementos (extintores, botiquines, etc.) programadas para la actividad</t>
        </r>
      </text>
    </comment>
    <comment ref="W26" authorId="0" shapeId="0" xr:uid="{5376A184-9A4B-4013-AAB1-99AB70B5C2E6}">
      <text>
        <r>
          <rPr>
            <sz val="10"/>
            <color rgb="FF000000"/>
            <rFont val="Arial"/>
            <family val="2"/>
          </rPr>
          <t>======
ID#AAAAK4AVtng
    (2019-08-29 23:43:54)
Numero de personas, áreas, elementos (extintores, botiquines, etc.) cubiertos para la actividad</t>
        </r>
      </text>
    </comment>
    <comment ref="X26" authorId="0" shapeId="0" xr:uid="{48F67483-DF97-4DE8-BAD4-07EE5CAF8BF8}">
      <text>
        <r>
          <rPr>
            <sz val="10"/>
            <color rgb="FF000000"/>
            <rFont val="Arial"/>
            <family val="2"/>
          </rPr>
          <t>======
ID#AAAAK4AVtn4
    (2019-08-29 23:43:53)
Numero de actividades programadas</t>
        </r>
      </text>
    </comment>
    <comment ref="Y26" authorId="0" shapeId="0" xr:uid="{E5EAB816-B57F-4C7D-9F71-8469FD14878B}">
      <text>
        <r>
          <rPr>
            <sz val="10"/>
            <color rgb="FF000000"/>
            <rFont val="Arial"/>
            <family val="2"/>
          </rPr>
          <t>======
ID#AAAAK4AVtlc
    (2019-08-29 23:43:54)
Numero de actividades ejecutadas</t>
        </r>
      </text>
    </comment>
    <comment ref="Z26" authorId="0" shapeId="0" xr:uid="{7B7918A4-4873-4431-B34D-BE1BCF68CAC8}">
      <text>
        <r>
          <rPr>
            <sz val="10"/>
            <color rgb="FF000000"/>
            <rFont val="Arial"/>
            <family val="2"/>
          </rPr>
          <t>======
ID#AAAAK4AVtmA
    (2019-08-29 23:43:53)
Numero de personas, áreas, elementos (extintores, botiquines, etc.) programadas para la actividad</t>
        </r>
      </text>
    </comment>
    <comment ref="AA26" authorId="0" shapeId="0" xr:uid="{127082BB-5747-46F0-AD01-D131E8D3D62E}">
      <text>
        <r>
          <rPr>
            <sz val="10"/>
            <color rgb="FF000000"/>
            <rFont val="Arial"/>
            <family val="2"/>
          </rPr>
          <t>======
ID#AAAAK4AVtl4
    (2019-08-29 23:43:53)
Numero de personas, áreas, elementos (extintores, botiquines, etc.) cubiertos para la actividad</t>
        </r>
      </text>
    </comment>
    <comment ref="AB26" authorId="0" shapeId="0" xr:uid="{67FB09B2-E4ED-4488-A155-BBC445AECAE7}">
      <text>
        <r>
          <rPr>
            <sz val="10"/>
            <color rgb="FF000000"/>
            <rFont val="Arial"/>
            <family val="2"/>
          </rPr>
          <t>======
ID#AAAAK4AVtnQ
    (2019-08-29 23:43:54)
Numero de actividades programadas</t>
        </r>
      </text>
    </comment>
    <comment ref="AC26" authorId="0" shapeId="0" xr:uid="{64C717B1-1461-4EB0-ACC6-729A2F6369F0}">
      <text>
        <r>
          <rPr>
            <sz val="10"/>
            <color rgb="FF000000"/>
            <rFont val="Arial"/>
            <family val="2"/>
          </rPr>
          <t>======
ID#AAAAK4AVtlA
    (2019-08-29 23:43:53)
Numero de actividades ejecutadas</t>
        </r>
      </text>
    </comment>
    <comment ref="AD26" authorId="0" shapeId="0" xr:uid="{DB91E9E6-F0C7-44E3-8D92-6B28AE8AF040}">
      <text>
        <r>
          <rPr>
            <sz val="10"/>
            <color rgb="FF000000"/>
            <rFont val="Arial"/>
            <family val="2"/>
          </rPr>
          <t>======
ID#AAAAK4AVtlU
    (2019-08-29 23:43:53)
Numero de personas, áreas, elementos (extintores, botiquines, etc.) programadas para la actividad</t>
        </r>
      </text>
    </comment>
    <comment ref="AE26" authorId="0" shapeId="0" xr:uid="{7D6C2978-5EFA-4CD0-999E-BC4C5BE14CF2}">
      <text>
        <r>
          <rPr>
            <sz val="10"/>
            <color rgb="FF000000"/>
            <rFont val="Arial"/>
            <family val="2"/>
          </rPr>
          <t>======
ID#AAAAK4AVtko
    (2019-08-29 23:43:53)
Numero de personas, áreas, elementos (extintores, botiquines, etc.) cubiertos para la actividad</t>
        </r>
      </text>
    </comment>
    <comment ref="AF26" authorId="0" shapeId="0" xr:uid="{653284AC-799C-432C-8DDB-6ED2C11AFEFA}">
      <text>
        <r>
          <rPr>
            <sz val="10"/>
            <color rgb="FF000000"/>
            <rFont val="Arial"/>
            <family val="2"/>
          </rPr>
          <t>======
ID#AAAAK4AVtl0
    (2019-08-29 23:43:54)
Numero de actividades programadas</t>
        </r>
      </text>
    </comment>
    <comment ref="AG26" authorId="0" shapeId="0" xr:uid="{A4DCC06F-F0B4-460C-A93F-D87AB05316FE}">
      <text>
        <r>
          <rPr>
            <sz val="10"/>
            <color rgb="FF000000"/>
            <rFont val="Arial"/>
            <family val="2"/>
          </rPr>
          <t>======
ID#AAAAK4AVtmU
    (2019-08-29 23:43:53)
Numero de actividades ejecutadas</t>
        </r>
      </text>
    </comment>
    <comment ref="AH26" authorId="0" shapeId="0" xr:uid="{8C92F6CF-AC06-4000-BF7E-4178D956901D}">
      <text>
        <r>
          <rPr>
            <sz val="10"/>
            <color rgb="FF000000"/>
            <rFont val="Arial"/>
            <family val="2"/>
          </rPr>
          <t>======
ID#AAAAK4AVtlM
    (2019-08-29 23:43:53)
Numero de personas, áreas, elementos (extintores, botiquines, etc.) programadas para la actividad</t>
        </r>
      </text>
    </comment>
    <comment ref="AI26" authorId="0" shapeId="0" xr:uid="{E9E69CB5-BE58-4772-90F6-0C5573C727E6}">
      <text>
        <r>
          <rPr>
            <sz val="10"/>
            <color rgb="FF000000"/>
            <rFont val="Arial"/>
            <family val="2"/>
          </rPr>
          <t>======
ID#AAAAK4AVtnY
    (2019-08-29 23:43:53)
Numero de personas, áreas, elementos (extintores, botiquines, etc.) cubiertos para la actividad</t>
        </r>
      </text>
    </comment>
    <comment ref="AJ26" authorId="0" shapeId="0" xr:uid="{4ACE8BB4-CA09-4F12-AA11-0968A7312711}">
      <text>
        <r>
          <rPr>
            <sz val="10"/>
            <color rgb="FF000000"/>
            <rFont val="Arial"/>
            <family val="2"/>
          </rPr>
          <t>======
ID#AAAAK4AVtk0
    (2019-08-29 23:43:53)
Numero de actividades programadas</t>
        </r>
      </text>
    </comment>
    <comment ref="AK26" authorId="0" shapeId="0" xr:uid="{0FB394D2-1D6A-4969-B968-A32E21BF3AB8}">
      <text>
        <r>
          <rPr>
            <sz val="10"/>
            <color rgb="FF000000"/>
            <rFont val="Arial"/>
            <family val="2"/>
          </rPr>
          <t>======
ID#AAAAK4AVtnM
    (2019-08-29 23:43:54)
Numero de actividades ejecutadas</t>
        </r>
      </text>
    </comment>
    <comment ref="AL26" authorId="0" shapeId="0" xr:uid="{F1B7E824-0C70-4F9C-8686-581B13E52799}">
      <text>
        <r>
          <rPr>
            <sz val="10"/>
            <color rgb="FF000000"/>
            <rFont val="Arial"/>
            <family val="2"/>
          </rPr>
          <t>======
ID#AAAAK4AVtlo
    (2019-08-29 23:43:54)
Numero de personas, áreas, elementos (extintores, botiquines, etc.) programadas para la actividad</t>
        </r>
      </text>
    </comment>
    <comment ref="AM26" authorId="0" shapeId="0" xr:uid="{CCFC507D-A9B0-4949-B3BE-3613D12E245C}">
      <text>
        <r>
          <rPr>
            <sz val="10"/>
            <color rgb="FF000000"/>
            <rFont val="Arial"/>
            <family val="2"/>
          </rPr>
          <t>======
ID#AAAAK4AVtk4
    (2019-08-29 23:43:54)
Numero de personas, áreas, elementos (extintores, botiquines, etc.) cubiertos para la actividad</t>
        </r>
      </text>
    </comment>
    <comment ref="AN26" authorId="0" shapeId="0" xr:uid="{7C9BB5F9-907E-4F26-9D6D-3DF468984342}">
      <text>
        <r>
          <rPr>
            <sz val="10"/>
            <color rgb="FF000000"/>
            <rFont val="Arial"/>
            <family val="2"/>
          </rPr>
          <t>======
ID#AAAAK4AVtmE
    (2019-08-29 23:43:54)
Numero de actividades programadas</t>
        </r>
      </text>
    </comment>
    <comment ref="AO26" authorId="0" shapeId="0" xr:uid="{B2733FBB-89A9-4147-A437-0FAB2D19E358}">
      <text>
        <r>
          <rPr>
            <sz val="10"/>
            <color rgb="FF000000"/>
            <rFont val="Arial"/>
            <family val="2"/>
          </rPr>
          <t>======
ID#AAAAK4AVtkk
    (2019-08-29 23:43:54)
Numero de actividades ejecutadas</t>
        </r>
      </text>
    </comment>
    <comment ref="AP26" authorId="0" shapeId="0" xr:uid="{6746FA54-F9DC-46BF-859F-445ED8FABE52}">
      <text>
        <r>
          <rPr>
            <sz val="10"/>
            <color rgb="FF000000"/>
            <rFont val="Arial"/>
            <family val="2"/>
          </rPr>
          <t>======
ID#AAAAK4AVtmw
    (2019-08-29 23:43:53)
Numero de personas, áreas, elementos (extintores, botiquines, etc.) programadas para la actividad</t>
        </r>
      </text>
    </comment>
    <comment ref="AQ26" authorId="0" shapeId="0" xr:uid="{F2F3B5AA-1B2C-41AC-9BA1-CF3C4F993C70}">
      <text>
        <r>
          <rPr>
            <sz val="10"/>
            <color rgb="FF000000"/>
            <rFont val="Arial"/>
            <family val="2"/>
          </rPr>
          <t>======
ID#AAAAK4AVtm4
    (2019-08-29 23:43:54)
Numero de personas, áreas, elementos (extintores, botiquines, etc.) cubiertos para la actividad</t>
        </r>
      </text>
    </comment>
    <comment ref="AR26" authorId="0" shapeId="0" xr:uid="{66FC0309-A47E-4B3B-8A7B-71368B954D10}">
      <text>
        <r>
          <rPr>
            <sz val="10"/>
            <color rgb="FF000000"/>
            <rFont val="Arial"/>
            <family val="2"/>
          </rPr>
          <t>======
ID#AAAAK4AVtlE
    (2019-08-29 23:43:53)
Numero de actividades programadas</t>
        </r>
      </text>
    </comment>
    <comment ref="AS26" authorId="0" shapeId="0" xr:uid="{80914672-735D-439E-BDA6-762F19CACE91}">
      <text>
        <r>
          <rPr>
            <sz val="10"/>
            <color rgb="FF000000"/>
            <rFont val="Arial"/>
            <family val="2"/>
          </rPr>
          <t>======
ID#AAAAK4AVtm8
    (2019-08-29 23:43:53)
Numero de actividades ejecutadas</t>
        </r>
      </text>
    </comment>
    <comment ref="AT26" authorId="0" shapeId="0" xr:uid="{E7A5FE48-8210-4BFC-887F-B86A31B2A913}">
      <text>
        <r>
          <rPr>
            <sz val="10"/>
            <color rgb="FF000000"/>
            <rFont val="Arial"/>
            <family val="2"/>
          </rPr>
          <t>======
ID#AAAAK4AVtkw
    (2019-08-29 23:43:53)
Numero de personas, áreas, elementos (extintores, botiquines, etc.) programadas para la actividad</t>
        </r>
      </text>
    </comment>
    <comment ref="AU26" authorId="0" shapeId="0" xr:uid="{919C91C2-4354-49EF-ADCF-3803129581E7}">
      <text>
        <r>
          <rPr>
            <sz val="10"/>
            <color rgb="FF000000"/>
            <rFont val="Arial"/>
            <family val="2"/>
          </rPr>
          <t>======
ID#AAAAK4AVtk8
    (2019-08-29 23:43:53)
Numero de personas, áreas, elementos (extintores, botiquines, etc.) cubiertos para la actividad</t>
        </r>
      </text>
    </comment>
    <comment ref="AV26" authorId="0" shapeId="0" xr:uid="{8CBCE999-E6FA-4295-A47C-25F2EC00E8A6}">
      <text>
        <r>
          <rPr>
            <sz val="10"/>
            <color rgb="FF000000"/>
            <rFont val="Arial"/>
            <family val="2"/>
          </rPr>
          <t>======
ID#AAAAK4AVtmo
    (2019-08-29 23:43:53)
Numero de actividades programadas</t>
        </r>
      </text>
    </comment>
    <comment ref="AW26" authorId="0" shapeId="0" xr:uid="{362B00E8-3C78-42F9-99E7-01A37B5E032A}">
      <text>
        <r>
          <rPr>
            <sz val="10"/>
            <color rgb="FF000000"/>
            <rFont val="Arial"/>
            <family val="2"/>
          </rPr>
          <t>======
ID#AAAAK4AVtms
    (2019-08-29 23:43:54)
Numero de actividades ejecutadas</t>
        </r>
      </text>
    </comment>
    <comment ref="AX26" authorId="0" shapeId="0" xr:uid="{12320330-D465-4ED4-A4D8-88BC62A9C035}">
      <text>
        <r>
          <rPr>
            <sz val="10"/>
            <color rgb="FF000000"/>
            <rFont val="Arial"/>
            <family val="2"/>
          </rPr>
          <t>======
ID#AAAAK4AVtmI
    (2019-08-29 23:43:53)
Numero de personas, áreas, elementos (extintores, botiquines, etc.) programadas para la actividad</t>
        </r>
      </text>
    </comment>
    <comment ref="AY26" authorId="0" shapeId="0" xr:uid="{5E0214F7-07B6-4858-82E3-89637BC08F94}">
      <text>
        <r>
          <rPr>
            <sz val="10"/>
            <color rgb="FF000000"/>
            <rFont val="Arial"/>
            <family val="2"/>
          </rPr>
          <t>======
ID#AAAAK4AVtlY
    (2019-08-29 23:43:53)
Numero de personas, áreas, elementos (extintores, botiquines, etc.) cubiertos para la actividad</t>
        </r>
      </text>
    </comment>
    <comment ref="P27" authorId="0" shapeId="0" xr:uid="{3CFDE6CA-38AB-46FE-80E9-161E77FBA2BD}">
      <text>
        <r>
          <rPr>
            <sz val="10"/>
            <color rgb="FF000000"/>
            <rFont val="Arial"/>
            <family val="2"/>
          </rPr>
          <t>======
ID#AAAAK4AVtnA
Ana Milena Alvarez Zabala    (2020-07-17 00:57:40)
No se realiza teniendo en cuenta Home Office</t>
        </r>
      </text>
    </comment>
    <comment ref="L28" authorId="0" shapeId="0" xr:uid="{CE030AC2-4F33-44C3-AED6-D461BFB83F1E}">
      <text>
        <r>
          <rPr>
            <sz val="10"/>
            <color rgb="FF000000"/>
            <rFont val="Arial"/>
            <family val="2"/>
          </rPr>
          <t>======
ID#AAAAK4AVtlQ
Ana Milena Alvarez Zabala    (2020-04-16 14:59:23)
No se realiza teniendo en cuenta gestión del cambio - COVID 19. Se aplaza la actividad</t>
        </r>
      </text>
    </comment>
    <comment ref="AO30" authorId="0" shapeId="0" xr:uid="{4089DBDD-66B9-4588-BE61-1531E538AB08}">
      <text>
        <r>
          <rPr>
            <sz val="10"/>
            <color rgb="FF000000"/>
            <rFont val="Arial"/>
            <family val="2"/>
          </rPr>
          <t>======
ID#AAAAK4AVtmc
Ana Milena Alvarez Zabala    (2020-10-20 03:03:30)
@jose.ramirez@cabify.com Hola, esta actividad me dijiste la llevas adelantada. Colocas porfa el número de mantenimientos preventivos. Gracias
_Asignada a Jose Luis Ramirez Mosquera_</t>
        </r>
      </text>
    </comment>
    <comment ref="X31" authorId="0" shapeId="0" xr:uid="{2484F952-2078-431E-BA7A-4807F40CF25C}">
      <text>
        <r>
          <rPr>
            <sz val="10"/>
            <color rgb="FF000000"/>
            <rFont val="Arial"/>
            <family val="2"/>
          </rPr>
          <t>Se realizará a final del año, el sistema de aire acondicionado no se tiene en servicio por protocolo de bioseguridad
======</t>
        </r>
      </text>
    </comment>
    <comment ref="T36" authorId="0" shapeId="0" xr:uid="{21B3FE3F-9837-4132-81DA-E3CD1B99C304}">
      <text>
        <r>
          <rPr>
            <sz val="10"/>
            <color rgb="FF000000"/>
            <rFont val="Arial"/>
            <family val="2"/>
          </rPr>
          <t>======
ID#AAAAK4AVtm0
Ana Milena Alvarez Zabala    (2020-07-17 00:58:14)
No se realiza teniendo en cuenta que las personas se encuentran realizando Home - Office</t>
        </r>
      </text>
    </comment>
    <comment ref="R38" authorId="0" shapeId="0" xr:uid="{4BF2D3CD-9B90-4BCF-990D-1A17664BA566}">
      <text>
        <r>
          <rPr>
            <sz val="10"/>
            <color rgb="FF000000"/>
            <rFont val="Arial"/>
            <family val="2"/>
          </rPr>
          <t>======
ID#AAAAK4AVtnw
Ana Milena Alvarez Zabala    (2020-07-17 00:56:45)
Se reprograma la actividad teniendo en cuenta Home Office</t>
        </r>
      </text>
    </comment>
    <comment ref="D39" authorId="0" shapeId="0" xr:uid="{57F90C97-EBE9-44AF-8165-C894CA8095C7}">
      <text>
        <r>
          <rPr>
            <sz val="10"/>
            <color rgb="FF000000"/>
            <rFont val="Arial"/>
            <family val="2"/>
          </rPr>
          <t>======
ID#AAAAK4AVtlk
    (2019-08-29 23:43:54)
Numero de actividades programadas</t>
        </r>
      </text>
    </comment>
    <comment ref="E39" authorId="0" shapeId="0" xr:uid="{6CC6C00C-07C1-4E98-9434-67863E80EF4C}">
      <text>
        <r>
          <rPr>
            <sz val="10"/>
            <color rgb="FF000000"/>
            <rFont val="Arial"/>
            <family val="2"/>
          </rPr>
          <t>======
ID#AAAAK4AVtl8
    (2019-08-29 23:43:54)
:
Numero de actividades ejecutadas</t>
        </r>
      </text>
    </comment>
    <comment ref="F39" authorId="0" shapeId="0" xr:uid="{4BD957FD-DC0A-4E53-82D1-36EC2759791E}">
      <text>
        <r>
          <rPr>
            <sz val="10"/>
            <color rgb="FF000000"/>
            <rFont val="Arial"/>
            <family val="2"/>
          </rPr>
          <t>======
ID#AAAAK4AVtno
Luisa Avila    (2019-08-29 23:43:54)
Numero de personas programadas para la actividad</t>
        </r>
      </text>
    </comment>
    <comment ref="G39" authorId="0" shapeId="0" xr:uid="{42E4C8F9-3CC2-46F3-9CFC-D0C33E9E906F}">
      <text>
        <r>
          <rPr>
            <sz val="10"/>
            <color rgb="FF000000"/>
            <rFont val="Arial"/>
            <family val="2"/>
          </rPr>
          <t>======
ID#AAAAK4AVtmg
    (2019-08-29 23:43:53)
Numero de personas asistentes a la actividad</t>
        </r>
      </text>
    </comment>
    <comment ref="A42" authorId="0" shapeId="0" xr:uid="{0A2E68E9-83F2-4CAB-A5BC-32CF8E0B8A5E}">
      <text>
        <r>
          <rPr>
            <sz val="10"/>
            <color rgb="FF000000"/>
            <rFont val="Arial"/>
            <family val="2"/>
          </rPr>
          <t>======
ID#AAAAK4AVtmY
    (2019-08-29 23:43:53)
N de actividades ejecutadas / N de actividades programadas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50" authorId="0" shapeId="0" xr:uid="{2AA34652-519C-4B48-9B97-B777B1B80AAE}">
      <text>
        <r>
          <rPr>
            <sz val="10"/>
            <color rgb="FF000000"/>
            <rFont val="Arial"/>
            <family val="2"/>
          </rPr>
          <t>======
ID#AAAAK4AVtoE
    (2019-08-29 23:43:53)
Exposición: entiendase como la cantidad de tiempo en la cual esta presente la desviacoión encontrada
Esporádica: 
Continua: Todos los dias</t>
        </r>
      </text>
    </comment>
  </commentList>
</comments>
</file>

<file path=xl/sharedStrings.xml><?xml version="1.0" encoding="utf-8"?>
<sst xmlns="http://schemas.openxmlformats.org/spreadsheetml/2006/main" count="270" uniqueCount="123">
  <si>
    <t>PROGRAMA DE INSPECCIONES AMBIENTALES</t>
  </si>
  <si>
    <r>
      <rPr>
        <b/>
        <sz val="11"/>
        <rFont val="Arial Narrow"/>
        <family val="2"/>
      </rPr>
      <t>Código:</t>
    </r>
    <r>
      <rPr>
        <sz val="11"/>
        <rFont val="Arial Narrow"/>
        <family val="2"/>
      </rPr>
      <t xml:space="preserve"> </t>
    </r>
    <r>
      <rPr>
        <sz val="11"/>
        <color theme="1"/>
        <rFont val="Arial Narrow"/>
        <family val="2"/>
      </rPr>
      <t xml:space="preserve"> E-SGI-A-P004</t>
    </r>
  </si>
  <si>
    <r>
      <rPr>
        <b/>
        <sz val="11"/>
        <rFont val="Arial Narrow"/>
        <family val="2"/>
      </rPr>
      <t>Versión:</t>
    </r>
    <r>
      <rPr>
        <sz val="11"/>
        <rFont val="Arial Narrow"/>
        <family val="2"/>
      </rPr>
      <t xml:space="preserve"> </t>
    </r>
    <r>
      <rPr>
        <sz val="11"/>
        <color theme="1"/>
        <rFont val="Arial Narrow"/>
        <family val="2"/>
      </rPr>
      <t>1</t>
    </r>
  </si>
  <si>
    <r>
      <rPr>
        <b/>
        <sz val="11"/>
        <rFont val="Arial Narrow"/>
        <family val="2"/>
      </rPr>
      <t>Fecha</t>
    </r>
    <r>
      <rPr>
        <sz val="11"/>
        <rFont val="Arial Narrow"/>
        <family val="2"/>
      </rPr>
      <t xml:space="preserve">: </t>
    </r>
    <r>
      <rPr>
        <sz val="11"/>
        <color theme="1"/>
        <rFont val="Arial Narrow"/>
        <family val="2"/>
      </rPr>
      <t>10/11/2020</t>
    </r>
  </si>
  <si>
    <t>FECHA ULTIMA ACTUALIZACIÓN (10/11/2020)</t>
  </si>
  <si>
    <t>RESPONSABLE DEL DILIGENCIAMIENTO: Ana Milena Alvarez</t>
  </si>
  <si>
    <t>PROCESO: Gestión del SGI</t>
  </si>
  <si>
    <t>AÑO 2021</t>
  </si>
  <si>
    <t>OBJETIVO</t>
  </si>
  <si>
    <t>ALCANCE</t>
  </si>
  <si>
    <t xml:space="preserve">Identificar de manera proactiva condiciones inseguras en las actividades realizadas por los servidores y/o 
contratistas de el IDEAM con el fin de corregirlas, controlarlas y minimizar la probabilidad de ocurrencia de 
daños o interrupciones del trabajo y evitar afectaciones al medio ambiente. </t>
  </si>
  <si>
    <t>Aplica y abarca las sedes de la Entidad</t>
  </si>
  <si>
    <t>META</t>
  </si>
  <si>
    <t>FRECUENCIA</t>
  </si>
  <si>
    <t>DESCRIPCION DEL INDICADOR</t>
  </si>
  <si>
    <t xml:space="preserve">NOMBRE </t>
  </si>
  <si>
    <t xml:space="preserve">Cobertura : Cubrir en el año al 90%  sedes de la Entidad en término de inspecciones ambientales y de cumplimiento legal </t>
  </si>
  <si>
    <t xml:space="preserve">Semestral </t>
  </si>
  <si>
    <t xml:space="preserve">Número de sedes cubiertas por la  actividad del programa/ Total sedes </t>
  </si>
  <si>
    <t xml:space="preserve">COBERTURA </t>
  </si>
  <si>
    <t>Eficacia: Ejecutar en el año  el 90%  de las actividades programadas</t>
  </si>
  <si>
    <t>Número de actividades programadas/ total de actividades ejecutadas</t>
  </si>
  <si>
    <t>EFICACIA</t>
  </si>
  <si>
    <t>Eficiencia:  Cierre efectivo del 90% anual de los hallazgos identificados en las inspecciones</t>
  </si>
  <si>
    <t xml:space="preserve">Anual </t>
  </si>
  <si>
    <t>Numero de hallazgos con cierre/ Total de hallazgos</t>
  </si>
  <si>
    <t xml:space="preserve">EFICIENCIA </t>
  </si>
  <si>
    <t>Se dispondrán de recursos financieros, físicos, tecnológicos y humanos para que el programa funcione y cumpla  con las metas establecidas</t>
  </si>
  <si>
    <t>REGISTRO TOTAL DEL 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</si>
  <si>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</si>
  <si>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</si>
  <si>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</si>
  <si>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</si>
  <si>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</si>
  <si>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</si>
  <si>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</si>
  <si>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</si>
  <si>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</si>
  <si>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</si>
  <si>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</si>
  <si>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</si>
  <si>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REPORTES</t>
  </si>
  <si>
    <t>CIERRES</t>
  </si>
  <si>
    <t xml:space="preserve">REPORTE </t>
  </si>
  <si>
    <t>CIERRE</t>
  </si>
  <si>
    <t>Eficiencia: Hallazgos reportados con cierre</t>
  </si>
  <si>
    <t>ACTIVIDADES</t>
  </si>
  <si>
    <t>RESPONSABLES</t>
  </si>
  <si>
    <t>AP</t>
  </si>
  <si>
    <t>AE</t>
  </si>
  <si>
    <t>P</t>
  </si>
  <si>
    <t>C</t>
  </si>
  <si>
    <t xml:space="preserve">Inspección Ambiental Sede Principal </t>
  </si>
  <si>
    <t>SGA</t>
  </si>
  <si>
    <t>Inspección Ambiental Sede Laboratorio de Calidad</t>
  </si>
  <si>
    <t xml:space="preserve">Inspección Ambiental Sede Operativa Medellín </t>
  </si>
  <si>
    <t>Inspección Ambiental Sede Operativa Barranquilla</t>
  </si>
  <si>
    <t>Inspección Ambiental Sede Operativa Villavicencio</t>
  </si>
  <si>
    <t>Inspección Ambiental Sede Operativa Neiva</t>
  </si>
  <si>
    <t>Inspección Ambiental Sede Operativa Santa Marta</t>
  </si>
  <si>
    <t>Inspección Ambiental Sede Operativa Duitama</t>
  </si>
  <si>
    <t xml:space="preserve">Inspección Ambiental Sede Operativa Pasto </t>
  </si>
  <si>
    <t>Inspección Ambiental Sede Operativa Bucaramanga</t>
  </si>
  <si>
    <t>Inspección Ambiental Sede Operativa Cali</t>
  </si>
  <si>
    <t>Inspección Ambiental Sede Operativa Ibagué</t>
  </si>
  <si>
    <t>TOTAL POR MES</t>
  </si>
  <si>
    <t>PP</t>
  </si>
  <si>
    <t>PA</t>
  </si>
  <si>
    <t>INDICADORES</t>
  </si>
  <si>
    <t>TOTAL AÑO</t>
  </si>
  <si>
    <t>Enero - Junio</t>
  </si>
  <si>
    <t>Julio - Dic</t>
  </si>
  <si>
    <t>EFICIENCIA</t>
  </si>
  <si>
    <t>EFECTIVIDAD</t>
  </si>
  <si>
    <t>ABIERTA</t>
  </si>
  <si>
    <t>CERRADA</t>
  </si>
  <si>
    <t>COBERTURA</t>
  </si>
  <si>
    <t>SEGUIMIENTO INSPECCIONES AMBIENTALES</t>
  </si>
  <si>
    <t>ACCION INSEGURA</t>
  </si>
  <si>
    <t>LIGERAMENTE LEVE</t>
  </si>
  <si>
    <t>PERSONAS</t>
  </si>
  <si>
    <t xml:space="preserve">ABIERTO </t>
  </si>
  <si>
    <t>CONDICION INSEGURA</t>
  </si>
  <si>
    <t>LEVE</t>
  </si>
  <si>
    <t>INSTALACIONES</t>
  </si>
  <si>
    <t>OCASIONAL</t>
  </si>
  <si>
    <t>CERRADO</t>
  </si>
  <si>
    <t>INSPECCION DE RUTINA</t>
  </si>
  <si>
    <t>MODERADA</t>
  </si>
  <si>
    <t>AMBIENTE</t>
  </si>
  <si>
    <t>FRECUENTE</t>
  </si>
  <si>
    <t>GRAVE</t>
  </si>
  <si>
    <t>VECINDADES</t>
  </si>
  <si>
    <t>CONTINUO</t>
  </si>
  <si>
    <t>OTRO</t>
  </si>
  <si>
    <t>N/A</t>
  </si>
  <si>
    <t>FECHA
dd/mm/aa</t>
  </si>
  <si>
    <t>AREA / LUGAR</t>
  </si>
  <si>
    <t>NOMBRE DE QUIEN REPORTA </t>
  </si>
  <si>
    <t>BREVE DESCRIPCIÓN DEL HALLAZGO</t>
  </si>
  <si>
    <t>AFECTACION DEL HALLAZGO</t>
  </si>
  <si>
    <t>POTENCIAL DEL RIESGO</t>
  </si>
  <si>
    <t>PLAN DE ACCION</t>
  </si>
  <si>
    <t>EXPOSICIÓN</t>
  </si>
  <si>
    <t>CONSECUENCIA</t>
  </si>
  <si>
    <t>ACCION PARA CIERRE DEL HALLAZGO</t>
  </si>
  <si>
    <t>RESPONSABLE</t>
  </si>
  <si>
    <t xml:space="preserve">FECHA </t>
  </si>
  <si>
    <t>ESTADO</t>
  </si>
  <si>
    <t xml:space="preserve"> </t>
  </si>
  <si>
    <r>
      <rPr>
        <b/>
        <sz val="11"/>
        <color theme="1"/>
        <rFont val="Arial Narrow"/>
        <family val="2"/>
      </rPr>
      <t xml:space="preserve">Página </t>
    </r>
    <r>
      <rPr>
        <sz val="11"/>
        <color theme="1"/>
        <rFont val="Arial Narrow"/>
        <family val="2"/>
      </rPr>
      <t>1 de 1</t>
    </r>
  </si>
  <si>
    <t>HISTORIAL DE CAMBIOS</t>
  </si>
  <si>
    <t>VERSIÓN</t>
  </si>
  <si>
    <t>FECHA</t>
  </si>
  <si>
    <t>DESCRIPCIÓN</t>
  </si>
  <si>
    <t xml:space="preserve"> 10/04/2019</t>
  </si>
  <si>
    <t>Creación del documento</t>
  </si>
  <si>
    <t>Marcela Millán</t>
  </si>
  <si>
    <t>Ana Milena Alvarez</t>
  </si>
  <si>
    <r>
      <t xml:space="preserve">ELABORÓ:
</t>
    </r>
    <r>
      <rPr>
        <sz val="9"/>
        <color rgb="FF000000"/>
        <rFont val="Arial Narrow"/>
        <family val="2"/>
      </rPr>
      <t xml:space="preserve">
</t>
    </r>
    <r>
      <rPr>
        <b/>
        <sz val="9"/>
        <color rgb="FF000000"/>
        <rFont val="Arial Narrow"/>
        <family val="2"/>
      </rPr>
      <t>Ana MIlena Alvarez</t>
    </r>
    <r>
      <rPr>
        <sz val="9"/>
        <color rgb="FF000000"/>
        <rFont val="Arial Narrow"/>
        <family val="2"/>
      </rPr>
      <t xml:space="preserve">
Contratista Oficina Asesora de Planeación </t>
    </r>
  </si>
  <si>
    <r>
      <t xml:space="preserve">REVISÓ:
</t>
    </r>
    <r>
      <rPr>
        <b/>
        <sz val="10"/>
        <color rgb="FF000000"/>
        <rFont val="Arial Narrow"/>
        <family val="2"/>
      </rPr>
      <t xml:space="preserve">Telly de Jesús Month </t>
    </r>
    <r>
      <rPr>
        <sz val="9"/>
        <color rgb="FF000000"/>
        <rFont val="Arial Narrow"/>
        <family val="2"/>
      </rPr>
      <t xml:space="preserve">
Jefe Oficina Asesora de Planeación.</t>
    </r>
  </si>
  <si>
    <r>
      <t xml:space="preserve">APROBÓ:
</t>
    </r>
    <r>
      <rPr>
        <b/>
        <sz val="10"/>
        <color rgb="FF000000"/>
        <rFont val="Arial Narrow"/>
        <family val="2"/>
      </rPr>
      <t xml:space="preserve">Telly de Jesús Month </t>
    </r>
    <r>
      <rPr>
        <sz val="9"/>
        <color rgb="FF000000"/>
        <rFont val="Arial Narrow"/>
        <family val="2"/>
      </rPr>
      <t xml:space="preserve">
Jefe Oficina Asesora de Planeación.</t>
    </r>
  </si>
  <si>
    <t xml:space="preserve">Se define programa de inspecciones ambientales en excel, de tal manera que se operatice y realice seguimiento a la ejecución de actividades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</si>
</sst>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33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rgb="FF000000"/>
      <name val="Arial Narrow"/>
      <family val="2"/>
    </font>
    <font>
      <sz val="10"/>
      <color rgb="FF00000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rgb="FFFFFFFF"/>
      <name val="Arial Narrow"/>
      <family val="2"/>
    </font>
    <font>
      <sz val="12"/>
      <color rgb="FF000000"/>
      <name val="Arial Narrow"/>
      <family val="2"/>
    </font>
    <font>
      <sz val="12"/>
      <color theme="1"/>
      <name val="Arial Narrow"/>
      <family val="2"/>
    </font>
    <font>
      <sz val="9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rgb="FFFB05A3"/>
      <name val="Arial Narrow"/>
      <family val="2"/>
    </font>
    <font>
      <sz val="11"/>
      <color rgb="FFFFFFFF"/>
      <name val="Arial Narrow"/>
      <family val="2"/>
    </font>
    <font>
      <sz val="10"/>
      <color rgb="FF000000"/>
      <name val="Arial"/>
      <family val="2"/>
    </font>
    <font>
      <sz val="11"/>
      <color rgb="FF000000"/>
      <name val="Carme"/>
    </font>
    <font>
      <b/>
      <sz val="20"/>
      <color rgb="FFFFFFFF"/>
      <name val="Carme"/>
    </font>
    <font>
      <sz val="10"/>
      <color rgb="FF000000"/>
      <name val="Carme"/>
    </font>
    <font>
      <sz val="10"/>
      <color rgb="FFFFFFFF"/>
      <name val="Carme"/>
    </font>
    <font>
      <sz val="10"/>
      <color theme="0"/>
      <name val="Carme"/>
    </font>
    <font>
      <sz val="11"/>
      <color rgb="FFFFFFFF"/>
      <name val="Carme"/>
    </font>
    <font>
      <sz val="10"/>
      <color theme="1"/>
      <name val="Carme"/>
    </font>
    <font>
      <sz val="10"/>
      <color theme="0"/>
      <name val="Arial"/>
      <family val="2"/>
    </font>
    <font>
      <sz val="11"/>
      <color theme="1"/>
      <name val="Carme"/>
    </font>
    <font>
      <b/>
      <sz val="11"/>
      <color rgb="FFFFFFFF"/>
      <name val="Carme"/>
    </font>
    <font>
      <b/>
      <sz val="11"/>
      <color rgb="FF000000"/>
      <name val="Carme"/>
    </font>
    <font>
      <b/>
      <sz val="10"/>
      <color rgb="FF000000"/>
      <name val="Carme"/>
    </font>
    <font>
      <sz val="11"/>
      <color rgb="FF000000"/>
      <name val="Calibri"/>
      <family val="2"/>
    </font>
    <font>
      <b/>
      <sz val="10"/>
      <color rgb="FF000000"/>
      <name val="Arial Narrow"/>
      <family val="2"/>
    </font>
    <font>
      <b/>
      <sz val="9"/>
      <color rgb="FF000000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rgb="FF6FA8DC"/>
        <bgColor rgb="FF6FA8DC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E5B8B7"/>
        <bgColor rgb="FFE5B8B7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rgb="FF31859B"/>
        <bgColor rgb="FF31859B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144">
    <xf numFmtId="0" fontId="0" fillId="0" borderId="0" xfId="0"/>
    <xf numFmtId="0" fontId="6" fillId="0" borderId="0" xfId="0" applyFont="1" applyAlignment="1">
      <alignment vertical="center" wrapText="1"/>
    </xf>
    <xf numFmtId="0" fontId="7" fillId="0" borderId="0" xfId="0" applyFont="1"/>
    <xf numFmtId="0" fontId="9" fillId="0" borderId="0" xfId="0" applyFont="1"/>
    <xf numFmtId="0" fontId="10" fillId="2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9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1" applyFont="1" applyAlignment="1">
      <alignment vertical="center" wrapText="1"/>
    </xf>
    <xf numFmtId="0" fontId="18" fillId="0" borderId="0" xfId="1" applyFont="1" applyAlignment="1">
      <alignment horizontal="center" vertical="center" wrapText="1"/>
    </xf>
    <xf numFmtId="0" fontId="17" fillId="0" borderId="0" xfId="1"/>
    <xf numFmtId="0" fontId="20" fillId="2" borderId="0" xfId="1" applyFont="1" applyFill="1" applyAlignment="1">
      <alignment vertical="center"/>
    </xf>
    <xf numFmtId="0" fontId="21" fillId="2" borderId="0" xfId="1" applyFont="1" applyFill="1" applyAlignment="1">
      <alignment vertical="center"/>
    </xf>
    <xf numFmtId="0" fontId="21" fillId="2" borderId="0" xfId="1" applyFont="1" applyFill="1" applyAlignment="1">
      <alignment vertical="center" wrapText="1"/>
    </xf>
    <xf numFmtId="0" fontId="21" fillId="2" borderId="0" xfId="1" applyFont="1" applyFill="1" applyAlignment="1">
      <alignment horizontal="center" vertical="center" wrapText="1"/>
    </xf>
    <xf numFmtId="9" fontId="21" fillId="2" borderId="0" xfId="1" applyNumberFormat="1" applyFont="1" applyFill="1" applyAlignment="1">
      <alignment horizontal="center" vertical="center" wrapText="1"/>
    </xf>
    <xf numFmtId="0" fontId="22" fillId="2" borderId="0" xfId="1" applyFont="1" applyFill="1" applyAlignment="1">
      <alignment vertical="center" wrapText="1"/>
    </xf>
    <xf numFmtId="9" fontId="21" fillId="2" borderId="0" xfId="1" applyNumberFormat="1" applyFont="1" applyFill="1" applyAlignment="1">
      <alignment vertical="center" wrapText="1"/>
    </xf>
    <xf numFmtId="0" fontId="18" fillId="3" borderId="0" xfId="1" applyFont="1" applyFill="1" applyAlignment="1">
      <alignment vertical="center" wrapText="1"/>
    </xf>
    <xf numFmtId="0" fontId="18" fillId="3" borderId="0" xfId="1" applyFont="1" applyFill="1" applyAlignment="1">
      <alignment horizontal="center" vertical="center" wrapText="1"/>
    </xf>
    <xf numFmtId="0" fontId="23" fillId="3" borderId="0" xfId="1" applyFont="1" applyFill="1" applyAlignment="1">
      <alignment vertical="center" wrapText="1"/>
    </xf>
    <xf numFmtId="0" fontId="21" fillId="3" borderId="0" xfId="1" applyFont="1" applyFill="1" applyAlignment="1">
      <alignment vertical="center" wrapText="1"/>
    </xf>
    <xf numFmtId="0" fontId="21" fillId="3" borderId="0" xfId="1" applyFont="1" applyFill="1" applyAlignment="1">
      <alignment horizontal="center" vertical="center" wrapText="1"/>
    </xf>
    <xf numFmtId="9" fontId="21" fillId="3" borderId="0" xfId="1" applyNumberFormat="1" applyFont="1" applyFill="1" applyAlignment="1">
      <alignment horizontal="center" vertical="center" wrapText="1"/>
    </xf>
    <xf numFmtId="0" fontId="24" fillId="3" borderId="0" xfId="1" applyFont="1" applyFill="1" applyAlignment="1">
      <alignment vertical="center" wrapText="1"/>
    </xf>
    <xf numFmtId="0" fontId="21" fillId="0" borderId="0" xfId="1" applyFont="1" applyAlignment="1">
      <alignment horizontal="center" vertical="center" wrapText="1"/>
    </xf>
    <xf numFmtId="9" fontId="21" fillId="0" borderId="0" xfId="1" applyNumberFormat="1" applyFont="1" applyAlignment="1">
      <alignment horizontal="center" vertical="center" wrapText="1"/>
    </xf>
    <xf numFmtId="0" fontId="22" fillId="0" borderId="0" xfId="1" applyFont="1" applyAlignment="1">
      <alignment vertical="center" wrapText="1"/>
    </xf>
    <xf numFmtId="0" fontId="21" fillId="0" borderId="0" xfId="1" applyFont="1" applyAlignment="1">
      <alignment vertical="center" wrapText="1"/>
    </xf>
    <xf numFmtId="0" fontId="21" fillId="8" borderId="0" xfId="1" applyFont="1" applyFill="1" applyAlignment="1">
      <alignment vertical="center" wrapText="1"/>
    </xf>
    <xf numFmtId="9" fontId="21" fillId="0" borderId="0" xfId="1" applyNumberFormat="1" applyFont="1" applyAlignment="1">
      <alignment vertical="center" wrapText="1"/>
    </xf>
    <xf numFmtId="0" fontId="21" fillId="9" borderId="0" xfId="1" applyFont="1" applyFill="1" applyAlignment="1">
      <alignment vertical="center" wrapText="1"/>
    </xf>
    <xf numFmtId="0" fontId="21" fillId="10" borderId="0" xfId="1" applyFont="1" applyFill="1" applyAlignment="1">
      <alignment vertical="center" wrapText="1"/>
    </xf>
    <xf numFmtId="9" fontId="21" fillId="3" borderId="0" xfId="1" applyNumberFormat="1" applyFont="1" applyFill="1" applyAlignment="1">
      <alignment vertical="center" wrapText="1"/>
    </xf>
    <xf numFmtId="0" fontId="21" fillId="11" borderId="0" xfId="1" applyFont="1" applyFill="1" applyAlignment="1">
      <alignment vertical="center" wrapText="1"/>
    </xf>
    <xf numFmtId="0" fontId="25" fillId="0" borderId="0" xfId="1" applyFont="1"/>
    <xf numFmtId="0" fontId="24" fillId="0" borderId="0" xfId="1" applyFont="1" applyAlignment="1">
      <alignment vertical="center" wrapText="1"/>
    </xf>
    <xf numFmtId="0" fontId="26" fillId="3" borderId="0" xfId="1" applyFont="1" applyFill="1" applyAlignment="1">
      <alignment vertical="center" wrapText="1"/>
    </xf>
    <xf numFmtId="0" fontId="20" fillId="0" borderId="0" xfId="1" applyFont="1" applyAlignment="1">
      <alignment vertical="center" wrapText="1"/>
    </xf>
    <xf numFmtId="0" fontId="20" fillId="0" borderId="0" xfId="1" applyFont="1" applyAlignment="1">
      <alignment horizontal="center" vertical="center" wrapText="1"/>
    </xf>
    <xf numFmtId="0" fontId="27" fillId="2" borderId="14" xfId="1" applyFont="1" applyFill="1" applyBorder="1" applyAlignment="1">
      <alignment horizontal="center" vertical="center" wrapText="1"/>
    </xf>
    <xf numFmtId="0" fontId="28" fillId="2" borderId="0" xfId="1" applyFont="1" applyFill="1" applyAlignment="1">
      <alignment horizontal="center" vertical="center" wrapText="1"/>
    </xf>
    <xf numFmtId="0" fontId="28" fillId="2" borderId="0" xfId="1" applyFont="1" applyFill="1" applyAlignment="1">
      <alignment vertical="center" wrapText="1"/>
    </xf>
    <xf numFmtId="0" fontId="29" fillId="2" borderId="0" xfId="1" applyFont="1" applyFill="1" applyAlignment="1">
      <alignment horizontal="center" vertical="center" wrapText="1"/>
    </xf>
    <xf numFmtId="17" fontId="18" fillId="0" borderId="14" xfId="1" applyNumberFormat="1" applyFont="1" applyBorder="1" applyAlignment="1">
      <alignment horizontal="center" vertical="center" wrapText="1"/>
    </xf>
    <xf numFmtId="0" fontId="18" fillId="0" borderId="14" xfId="1" applyFont="1" applyBorder="1" applyAlignment="1">
      <alignment vertical="center" wrapText="1"/>
    </xf>
    <xf numFmtId="0" fontId="18" fillId="0" borderId="14" xfId="1" applyFont="1" applyBorder="1" applyAlignment="1">
      <alignment horizontal="center" vertical="center" wrapText="1"/>
    </xf>
    <xf numFmtId="14" fontId="18" fillId="0" borderId="14" xfId="1" applyNumberFormat="1" applyFont="1" applyBorder="1" applyAlignment="1">
      <alignment vertical="center" wrapText="1"/>
    </xf>
    <xf numFmtId="9" fontId="20" fillId="0" borderId="0" xfId="1" applyNumberFormat="1" applyFont="1" applyAlignment="1">
      <alignment horizontal="center" vertical="center" wrapText="1"/>
    </xf>
    <xf numFmtId="9" fontId="20" fillId="0" borderId="0" xfId="1" applyNumberFormat="1" applyFont="1" applyAlignment="1">
      <alignment vertical="center" wrapText="1"/>
    </xf>
    <xf numFmtId="164" fontId="18" fillId="0" borderId="14" xfId="1" applyNumberFormat="1" applyFont="1" applyBorder="1" applyAlignment="1">
      <alignment horizontal="center" vertical="center" wrapText="1"/>
    </xf>
    <xf numFmtId="0" fontId="18" fillId="3" borderId="14" xfId="1" applyFont="1" applyFill="1" applyBorder="1" applyAlignment="1">
      <alignment vertical="center" wrapText="1"/>
    </xf>
    <xf numFmtId="0" fontId="18" fillId="3" borderId="14" xfId="1" applyFont="1" applyFill="1" applyBorder="1" applyAlignment="1">
      <alignment horizontal="center" vertical="center" wrapText="1"/>
    </xf>
    <xf numFmtId="0" fontId="20" fillId="3" borderId="0" xfId="1" applyFont="1" applyFill="1" applyAlignment="1">
      <alignment vertical="center" wrapText="1"/>
    </xf>
    <xf numFmtId="14" fontId="18" fillId="3" borderId="14" xfId="1" applyNumberFormat="1" applyFont="1" applyFill="1" applyBorder="1" applyAlignment="1">
      <alignment vertical="center" wrapText="1"/>
    </xf>
    <xf numFmtId="14" fontId="18" fillId="0" borderId="14" xfId="1" applyNumberFormat="1" applyFont="1" applyBorder="1" applyAlignment="1">
      <alignment horizontal="center" vertical="center" wrapText="1"/>
    </xf>
    <xf numFmtId="0" fontId="18" fillId="0" borderId="14" xfId="1" applyFont="1" applyBorder="1" applyAlignment="1">
      <alignment horizontal="left" vertical="center" wrapText="1"/>
    </xf>
    <xf numFmtId="0" fontId="30" fillId="0" borderId="0" xfId="1" applyFont="1"/>
    <xf numFmtId="9" fontId="6" fillId="0" borderId="0" xfId="0" applyNumberFormat="1" applyFont="1" applyAlignment="1">
      <alignment horizontal="center" vertical="center" wrapText="1"/>
    </xf>
    <xf numFmtId="0" fontId="0" fillId="0" borderId="0" xfId="0"/>
    <xf numFmtId="0" fontId="14" fillId="0" borderId="4" xfId="0" applyFont="1" applyBorder="1" applyAlignment="1">
      <alignment horizontal="right" vertical="center" wrapText="1"/>
    </xf>
    <xf numFmtId="0" fontId="2" fillId="0" borderId="5" xfId="0" applyFont="1" applyBorder="1"/>
    <xf numFmtId="0" fontId="2" fillId="0" borderId="6" xfId="0" applyFont="1" applyBorder="1"/>
    <xf numFmtId="9" fontId="14" fillId="0" borderId="4" xfId="0" applyNumberFormat="1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right" vertical="center" wrapText="1"/>
    </xf>
    <xf numFmtId="9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1" xfId="0" applyFont="1" applyBorder="1"/>
    <xf numFmtId="0" fontId="16" fillId="2" borderId="0" xfId="0" applyFont="1" applyFill="1" applyAlignment="1">
      <alignment horizontal="center" vertical="center" wrapText="1"/>
    </xf>
    <xf numFmtId="0" fontId="2" fillId="0" borderId="0" xfId="0" applyFont="1"/>
    <xf numFmtId="9" fontId="14" fillId="0" borderId="9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right" vertical="center" wrapText="1"/>
    </xf>
    <xf numFmtId="0" fontId="2" fillId="0" borderId="1" xfId="0" applyFont="1" applyBorder="1"/>
    <xf numFmtId="0" fontId="2" fillId="0" borderId="3" xfId="0" applyFont="1" applyBorder="1"/>
    <xf numFmtId="0" fontId="2" fillId="0" borderId="9" xfId="0" applyFont="1" applyBorder="1"/>
    <xf numFmtId="0" fontId="10" fillId="2" borderId="9" xfId="0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6" fillId="4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2" fillId="0" borderId="7" xfId="0" applyFont="1" applyBorder="1"/>
    <xf numFmtId="0" fontId="2" fillId="0" borderId="8" xfId="0" applyFont="1" applyBorder="1"/>
    <xf numFmtId="0" fontId="12" fillId="0" borderId="1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left" vertical="center" wrapText="1"/>
    </xf>
    <xf numFmtId="0" fontId="2" fillId="7" borderId="1" xfId="0" applyFont="1" applyFill="1" applyBorder="1"/>
    <xf numFmtId="0" fontId="2" fillId="7" borderId="3" xfId="0" applyFont="1" applyFill="1" applyBorder="1"/>
    <xf numFmtId="0" fontId="2" fillId="7" borderId="9" xfId="0" applyFont="1" applyFill="1" applyBorder="1"/>
    <xf numFmtId="0" fontId="2" fillId="7" borderId="10" xfId="0" applyFont="1" applyFill="1" applyBorder="1"/>
    <xf numFmtId="0" fontId="2" fillId="7" borderId="11" xfId="0" applyFont="1" applyFill="1" applyBorder="1"/>
    <xf numFmtId="0" fontId="3" fillId="6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9" fillId="2" borderId="0" xfId="1" applyFont="1" applyFill="1" applyAlignment="1">
      <alignment horizontal="center" vertical="center"/>
    </xf>
    <xf numFmtId="0" fontId="2" fillId="0" borderId="0" xfId="1" applyFont="1"/>
    <xf numFmtId="0" fontId="27" fillId="2" borderId="4" xfId="1" applyFont="1" applyFill="1" applyBorder="1" applyAlignment="1">
      <alignment horizontal="center" vertical="center" wrapText="1"/>
    </xf>
    <xf numFmtId="0" fontId="2" fillId="0" borderId="6" xfId="1" applyFont="1" applyBorder="1"/>
    <xf numFmtId="0" fontId="2" fillId="0" borderId="5" xfId="1" applyFont="1" applyBorder="1"/>
    <xf numFmtId="0" fontId="1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4" fillId="0" borderId="4" xfId="0" applyFont="1" applyBorder="1" applyAlignment="1">
      <alignment horizontal="center" wrapText="1"/>
    </xf>
    <xf numFmtId="0" fontId="31" fillId="0" borderId="4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14" fontId="6" fillId="12" borderId="4" xfId="0" applyNumberFormat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2" fillId="0" borderId="15" xfId="0" applyFont="1" applyBorder="1"/>
    <xf numFmtId="0" fontId="6" fillId="0" borderId="0" xfId="0" applyFont="1" applyAlignment="1">
      <alignment wrapText="1"/>
    </xf>
    <xf numFmtId="0" fontId="6" fillId="3" borderId="0" xfId="0" applyFont="1" applyFill="1" applyAlignment="1">
      <alignment wrapText="1"/>
    </xf>
    <xf numFmtId="0" fontId="7" fillId="3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9A09AA3D-3861-4177-80A5-A45BDD27D17B}"/>
  </cellStyles>
  <dxfs count="19"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0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Calibri"/>
              </a:defRPr>
            </a:pPr>
            <a:r>
              <a:rPr lang="es-CO" b="1" i="0">
                <a:solidFill>
                  <a:srgbClr val="000000"/>
                </a:solidFill>
                <a:latin typeface="Calibri"/>
              </a:rPr>
              <a:t>AFECTACION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1-5F6A-4F52-B193-3F2003BA1DD0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</c:spPr>
            <c:extLst>
              <c:ext xmlns:c16="http://schemas.microsoft.com/office/drawing/2014/chart" uri="{C3380CC4-5D6E-409C-BE32-E72D297353CC}">
                <c16:uniqueId val="{00000003-5F6A-4F52-B193-3F2003BA1DD0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</c:spPr>
            <c:extLst>
              <c:ext xmlns:c16="http://schemas.microsoft.com/office/drawing/2014/chart" uri="{C3380CC4-5D6E-409C-BE32-E72D297353CC}">
                <c16:uniqueId val="{00000005-5F6A-4F52-B193-3F2003BA1DD0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</c:spPr>
            <c:extLst>
              <c:ext xmlns:c16="http://schemas.microsoft.com/office/drawing/2014/chart" uri="{C3380CC4-5D6E-409C-BE32-E72D297353CC}">
                <c16:uniqueId val="{00000007-5F6A-4F52-B193-3F2003BA1DD0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</c:spPr>
            <c:extLst>
              <c:ext xmlns:c16="http://schemas.microsoft.com/office/drawing/2014/chart" uri="{C3380CC4-5D6E-409C-BE32-E72D297353CC}">
                <c16:uniqueId val="{00000009-5F6A-4F52-B193-3F2003BA1DD0}"/>
              </c:ext>
            </c:extLst>
          </c:dPt>
          <c:dPt>
            <c:idx val="5"/>
            <c:bubble3D val="0"/>
            <c:spPr>
              <a:solidFill>
                <a:srgbClr val="F79646"/>
              </a:solidFill>
            </c:spPr>
            <c:extLst>
              <c:ext xmlns:c16="http://schemas.microsoft.com/office/drawing/2014/chart" uri="{C3380CC4-5D6E-409C-BE32-E72D297353CC}">
                <c16:uniqueId val="{0000000B-5F6A-4F52-B193-3F2003BA1DD0}"/>
              </c:ext>
            </c:extLst>
          </c:dPt>
          <c:cat>
            <c:strRef>
              <c:f>'SGTO INSPECCIONES Y MTO'!$U$2:$U$6</c:f>
              <c:strCache>
                <c:ptCount val="5"/>
                <c:pt idx="0">
                  <c:v>PERSONAS</c:v>
                </c:pt>
                <c:pt idx="1">
                  <c:v>INSTALACIONES</c:v>
                </c:pt>
                <c:pt idx="2">
                  <c:v>AMBIENTE</c:v>
                </c:pt>
                <c:pt idx="3">
                  <c:v>VECINDADES</c:v>
                </c:pt>
                <c:pt idx="4">
                  <c:v>OTRO</c:v>
                </c:pt>
              </c:strCache>
            </c:strRef>
          </c:cat>
          <c:val>
            <c:numRef>
              <c:f>'SGTO INSPECCIONES Y MTO'!$V$2:$V$7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F6A-4F52-B193-3F2003BA1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Calibri"/>
            </a:defRPr>
          </a:pPr>
          <a:endParaRPr lang="es-E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Calibri"/>
              </a:defRPr>
            </a:pPr>
            <a:r>
              <a:rPr lang="es-CO" b="1" i="0">
                <a:solidFill>
                  <a:srgbClr val="000000"/>
                </a:solidFill>
                <a:latin typeface="Calibri"/>
              </a:rPr>
              <a:t>TIPO DE EXPOSICION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1-7F10-4A04-A86D-EF9389BCFFF6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</c:spPr>
            <c:extLst>
              <c:ext xmlns:c16="http://schemas.microsoft.com/office/drawing/2014/chart" uri="{C3380CC4-5D6E-409C-BE32-E72D297353CC}">
                <c16:uniqueId val="{00000003-7F10-4A04-A86D-EF9389BCFFF6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</c:spPr>
            <c:extLst>
              <c:ext xmlns:c16="http://schemas.microsoft.com/office/drawing/2014/chart" uri="{C3380CC4-5D6E-409C-BE32-E72D297353CC}">
                <c16:uniqueId val="{00000005-7F10-4A04-A86D-EF9389BCFFF6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</c:spPr>
            <c:extLst>
              <c:ext xmlns:c16="http://schemas.microsoft.com/office/drawing/2014/chart" uri="{C3380CC4-5D6E-409C-BE32-E72D297353CC}">
                <c16:uniqueId val="{00000007-7F10-4A04-A86D-EF9389BCFFF6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</c:spPr>
            <c:extLst>
              <c:ext xmlns:c16="http://schemas.microsoft.com/office/drawing/2014/chart" uri="{C3380CC4-5D6E-409C-BE32-E72D297353CC}">
                <c16:uniqueId val="{00000009-7F10-4A04-A86D-EF9389BCFFF6}"/>
              </c:ext>
            </c:extLst>
          </c:dPt>
          <c:cat>
            <c:strRef>
              <c:f>'SGTO INSPECCIONES Y MTO'!$X$2:$X$6</c:f>
              <c:strCache>
                <c:ptCount val="5"/>
                <c:pt idx="1">
                  <c:v>OCASIONAL</c:v>
                </c:pt>
                <c:pt idx="2">
                  <c:v>FRECUENTE</c:v>
                </c:pt>
                <c:pt idx="3">
                  <c:v>CONTINUO</c:v>
                </c:pt>
                <c:pt idx="4">
                  <c:v>N/A</c:v>
                </c:pt>
              </c:strCache>
            </c:strRef>
          </c:cat>
          <c:val>
            <c:numRef>
              <c:f>'SGTO INSPECCIONES Y MTO'!$Y$2:$Y$6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F10-4A04-A86D-EF9389BCF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Calibri"/>
            </a:defRPr>
          </a:pPr>
          <a:endParaRPr lang="es-E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Calibri"/>
              </a:defRPr>
            </a:pPr>
            <a:r>
              <a:rPr lang="es-CO" b="1" i="0">
                <a:solidFill>
                  <a:srgbClr val="000000"/>
                </a:solidFill>
                <a:latin typeface="Calibri"/>
              </a:rPr>
              <a:t>TENDENCIA DE LA CONSECUENCIA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C0504D"/>
            </a:solidFill>
          </c:spPr>
          <c:invertIfNegative val="1"/>
          <c:cat>
            <c:strRef>
              <c:f>'SGTO INSPECCIONES Y MTO'!$AA$2:$AA$6</c:f>
              <c:strCache>
                <c:ptCount val="5"/>
                <c:pt idx="0">
                  <c:v>LIGERAMENTE LEVE</c:v>
                </c:pt>
                <c:pt idx="1">
                  <c:v>LEVE</c:v>
                </c:pt>
                <c:pt idx="2">
                  <c:v>MODERADA</c:v>
                </c:pt>
                <c:pt idx="3">
                  <c:v>GRAVE</c:v>
                </c:pt>
                <c:pt idx="4">
                  <c:v>N/A</c:v>
                </c:pt>
              </c:strCache>
            </c:strRef>
          </c:cat>
          <c:val>
            <c:numRef>
              <c:f>'SGTO INSPECCIONES Y MTO'!$AB$2:$AB$6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552B-4F0E-AA4A-C991EB800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5244267"/>
        <c:axId val="147510258"/>
      </c:barChart>
      <c:catAx>
        <c:axId val="109524426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Calibri"/>
              </a:defRPr>
            </a:pPr>
            <a:endParaRPr lang="es-ES"/>
          </a:p>
        </c:txPr>
        <c:crossAx val="147510258"/>
        <c:crosses val="autoZero"/>
        <c:auto val="1"/>
        <c:lblAlgn val="ctr"/>
        <c:lblOffset val="100"/>
        <c:noMultiLvlLbl val="1"/>
      </c:catAx>
      <c:valAx>
        <c:axId val="14751025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Calibri"/>
              </a:defRPr>
            </a:pPr>
            <a:endParaRPr lang="es-ES"/>
          </a:p>
        </c:txPr>
        <c:crossAx val="1095244267"/>
        <c:crosses val="max"/>
        <c:crossBetween val="between"/>
      </c:valAx>
      <c:spPr>
        <a:solidFill>
          <a:srgbClr val="444444"/>
        </a:solidFill>
      </c:spPr>
    </c:plotArea>
    <c:plotVisOnly val="1"/>
    <c:dispBlanksAs val="zero"/>
    <c:showDLblsOverMax val="1"/>
  </c:chart>
  <c:spPr>
    <a:solidFill>
      <a:srgbClr val="000000"/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Calibri"/>
              </a:defRPr>
            </a:pPr>
            <a:r>
              <a:rPr lang="es-CO" b="1" i="0">
                <a:solidFill>
                  <a:srgbClr val="000000"/>
                </a:solidFill>
                <a:latin typeface="Calibri"/>
              </a:rPr>
              <a:t>EFICIENCIA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4472C4"/>
              </a:solidFill>
            </c:spPr>
            <c:extLst>
              <c:ext xmlns:c16="http://schemas.microsoft.com/office/drawing/2014/chart" uri="{C3380CC4-5D6E-409C-BE32-E72D297353CC}">
                <c16:uniqueId val="{00000001-E9AD-447A-BED5-81550A205F4B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</c:spPr>
            <c:extLst>
              <c:ext xmlns:c16="http://schemas.microsoft.com/office/drawing/2014/chart" uri="{C3380CC4-5D6E-409C-BE32-E72D297353CC}">
                <c16:uniqueId val="{00000003-E9AD-447A-BED5-81550A205F4B}"/>
              </c:ext>
            </c:extLst>
          </c:dPt>
          <c:cat>
            <c:strRef>
              <c:f>'SGTO INSPECCIONES Y MTO'!$AD$2:$AD$3</c:f>
              <c:strCache>
                <c:ptCount val="2"/>
                <c:pt idx="0">
                  <c:v>ABIERTO </c:v>
                </c:pt>
                <c:pt idx="1">
                  <c:v>CERRADO</c:v>
                </c:pt>
              </c:strCache>
            </c:strRef>
          </c:cat>
          <c:val>
            <c:numRef>
              <c:f>'SGTO INSPECCIONES Y MTO'!$AE$2:$AE$3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AD-447A-BED5-81550A205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solidFill>
          <a:srgbClr val="444444"/>
        </a:solidFill>
      </c:spPr>
    </c:plotArea>
    <c:plotVisOnly val="1"/>
    <c:dispBlanksAs val="zero"/>
    <c:showDLblsOverMax val="1"/>
  </c:chart>
  <c:spPr>
    <a:solidFill>
      <a:srgbClr val="000000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457200</xdr:colOff>
      <xdr:row>0</xdr:row>
      <xdr:rowOff>161925</xdr:rowOff>
    </xdr:from>
    <xdr:ext cx="252412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C4FD9F3F-1BA6-44B4-A339-23C654754A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7200" y="161925"/>
          <a:ext cx="2524125" cy="7905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714375</xdr:colOff>
      <xdr:row>25</xdr:row>
      <xdr:rowOff>66675</xdr:rowOff>
    </xdr:from>
    <xdr:ext cx="8543925" cy="3714750"/>
    <xdr:graphicFrame macro="">
      <xdr:nvGraphicFramePr>
        <xdr:cNvPr id="2" name="Chart 1" title="Gráfico">
          <a:extLst>
            <a:ext uri="{FF2B5EF4-FFF2-40B4-BE49-F238E27FC236}">
              <a16:creationId xmlns:a16="http://schemas.microsoft.com/office/drawing/2014/main" id="{52687AD3-2678-402E-9F1C-ECE0A4A9B7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409575</xdr:colOff>
      <xdr:row>2</xdr:row>
      <xdr:rowOff>161925</xdr:rowOff>
    </xdr:from>
    <xdr:ext cx="7010400" cy="417195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CB7C67F-1CBA-4A66-9C64-CB1480A091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4</xdr:col>
      <xdr:colOff>723900</xdr:colOff>
      <xdr:row>2</xdr:row>
      <xdr:rowOff>161925</xdr:rowOff>
    </xdr:from>
    <xdr:ext cx="5886450" cy="4181475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A5D7A52-379C-44F3-B4CD-BD523792FC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7</xdr:col>
      <xdr:colOff>685800</xdr:colOff>
      <xdr:row>25</xdr:row>
      <xdr:rowOff>47625</xdr:rowOff>
    </xdr:from>
    <xdr:ext cx="5334000" cy="3657600"/>
    <xdr:graphicFrame macro="">
      <xdr:nvGraphicFramePr>
        <xdr:cNvPr id="5" name="Chart 4" title="Gráfico">
          <a:extLst>
            <a:ext uri="{FF2B5EF4-FFF2-40B4-BE49-F238E27FC236}">
              <a16:creationId xmlns:a16="http://schemas.microsoft.com/office/drawing/2014/main" id="{6A091BAC-3411-4F14-A54B-1C67637B90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31F92-3BDF-4C6E-BF74-704723F5B476}">
  <dimension ref="A1:AY1000"/>
  <sheetViews>
    <sheetView tabSelected="1" workbookViewId="0">
      <selection sqref="A1:B4"/>
    </sheetView>
  </sheetViews>
  <sheetFormatPr baseColWidth="10" defaultColWidth="14.42578125" defaultRowHeight="15"/>
  <cols>
    <col min="1" max="1" width="32.42578125" customWidth="1"/>
    <col min="2" max="2" width="22.85546875" customWidth="1"/>
    <col min="3" max="3" width="23.28515625" customWidth="1"/>
    <col min="4" max="15" width="4.7109375" customWidth="1"/>
    <col min="16" max="16" width="4.5703125" customWidth="1"/>
    <col min="17" max="51" width="4.7109375" customWidth="1"/>
  </cols>
  <sheetData>
    <row r="1" spans="1:51" ht="21.75" customHeight="1">
      <c r="A1" s="124"/>
      <c r="B1" s="96"/>
      <c r="C1" s="125" t="s">
        <v>0</v>
      </c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7"/>
      <c r="AK1" s="94" t="s">
        <v>1</v>
      </c>
      <c r="AL1" s="82"/>
      <c r="AM1" s="82"/>
      <c r="AN1" s="82"/>
      <c r="AO1" s="82"/>
      <c r="AP1" s="83"/>
      <c r="AQ1" s="1"/>
      <c r="AR1" s="1"/>
      <c r="AS1" s="1"/>
      <c r="AT1" s="1"/>
      <c r="AU1" s="2"/>
      <c r="AV1" s="2"/>
      <c r="AW1" s="2"/>
      <c r="AX1" s="2"/>
      <c r="AY1" s="2"/>
    </row>
    <row r="2" spans="1:51" ht="21.75" customHeight="1">
      <c r="A2" s="80"/>
      <c r="B2" s="80"/>
      <c r="C2" s="112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113"/>
      <c r="AK2" s="94" t="s">
        <v>2</v>
      </c>
      <c r="AL2" s="82"/>
      <c r="AM2" s="82"/>
      <c r="AN2" s="82"/>
      <c r="AO2" s="82"/>
      <c r="AP2" s="83"/>
      <c r="AQ2" s="1"/>
      <c r="AR2" s="1"/>
      <c r="AS2" s="1"/>
      <c r="AT2" s="1"/>
      <c r="AU2" s="2"/>
      <c r="AV2" s="2"/>
      <c r="AW2" s="2"/>
      <c r="AX2" s="2"/>
      <c r="AY2" s="2"/>
    </row>
    <row r="3" spans="1:51" ht="21.75" customHeight="1">
      <c r="A3" s="80"/>
      <c r="B3" s="80"/>
      <c r="C3" s="112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113"/>
      <c r="AK3" s="94" t="s">
        <v>3</v>
      </c>
      <c r="AL3" s="82"/>
      <c r="AM3" s="82"/>
      <c r="AN3" s="82"/>
      <c r="AO3" s="82"/>
      <c r="AP3" s="83"/>
      <c r="AQ3" s="1"/>
      <c r="AR3" s="1"/>
      <c r="AS3" s="1"/>
      <c r="AT3" s="1"/>
      <c r="AU3" s="2"/>
      <c r="AV3" s="2"/>
      <c r="AW3" s="2"/>
      <c r="AX3" s="2"/>
      <c r="AY3" s="2"/>
    </row>
    <row r="4" spans="1:51" ht="21.75" customHeight="1">
      <c r="A4" s="80"/>
      <c r="B4" s="80"/>
      <c r="C4" s="112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113"/>
      <c r="AK4" s="131" t="s">
        <v>110</v>
      </c>
      <c r="AL4" s="132"/>
      <c r="AM4" s="132"/>
      <c r="AN4" s="132"/>
      <c r="AO4" s="132"/>
      <c r="AP4" s="133"/>
      <c r="AQ4" s="1"/>
      <c r="AR4" s="1"/>
      <c r="AS4" s="1"/>
      <c r="AT4" s="1"/>
      <c r="AU4" s="2"/>
      <c r="AV4" s="2"/>
      <c r="AW4" s="2"/>
      <c r="AX4" s="2"/>
      <c r="AY4" s="2"/>
    </row>
    <row r="5" spans="1:51" ht="21.75" customHeight="1">
      <c r="A5" s="117" t="s">
        <v>4</v>
      </c>
      <c r="B5" s="118"/>
      <c r="C5" s="118"/>
      <c r="D5" s="118"/>
      <c r="E5" s="118"/>
      <c r="F5" s="118"/>
      <c r="G5" s="118"/>
      <c r="H5" s="118"/>
      <c r="I5" s="119"/>
      <c r="J5" s="117" t="s">
        <v>5</v>
      </c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9"/>
      <c r="AB5" s="123" t="s">
        <v>6</v>
      </c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9"/>
      <c r="AQ5" s="1"/>
      <c r="AR5" s="1"/>
      <c r="AS5" s="1"/>
      <c r="AT5" s="1"/>
      <c r="AU5" s="2"/>
      <c r="AV5" s="2"/>
      <c r="AW5" s="2"/>
      <c r="AX5" s="2"/>
      <c r="AY5" s="2"/>
    </row>
    <row r="6" spans="1:51" ht="21.75" customHeight="1">
      <c r="A6" s="120"/>
      <c r="B6" s="121"/>
      <c r="C6" s="121"/>
      <c r="D6" s="121"/>
      <c r="E6" s="121"/>
      <c r="F6" s="121"/>
      <c r="G6" s="121"/>
      <c r="H6" s="121"/>
      <c r="I6" s="122"/>
      <c r="J6" s="120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2"/>
      <c r="AB6" s="120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2"/>
      <c r="AQ6" s="1"/>
      <c r="AR6" s="1"/>
      <c r="AS6" s="1"/>
      <c r="AT6" s="1"/>
      <c r="AU6" s="2"/>
      <c r="AV6" s="2"/>
      <c r="AW6" s="2"/>
      <c r="AX6" s="2"/>
      <c r="AY6" s="2"/>
    </row>
    <row r="7" spans="1:51" ht="21.75" customHeight="1">
      <c r="A7" s="3"/>
      <c r="B7" s="2"/>
      <c r="C7" s="2"/>
      <c r="D7" s="2"/>
      <c r="E7" s="2"/>
      <c r="F7" s="2"/>
      <c r="G7" s="2"/>
      <c r="H7" s="2"/>
      <c r="I7" s="3"/>
      <c r="J7" s="3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3"/>
      <c r="AB7" s="3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3"/>
      <c r="AQ7" s="1"/>
      <c r="AR7" s="1"/>
      <c r="AS7" s="1"/>
      <c r="AT7" s="1"/>
      <c r="AU7" s="2"/>
      <c r="AV7" s="2"/>
      <c r="AW7" s="2"/>
      <c r="AX7" s="2"/>
      <c r="AY7" s="2"/>
    </row>
    <row r="8" spans="1:51" ht="22.5" customHeight="1">
      <c r="A8" s="100" t="s">
        <v>7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3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2"/>
      <c r="AV8" s="2"/>
      <c r="AW8" s="2"/>
      <c r="AX8" s="2"/>
      <c r="AY8" s="2"/>
    </row>
    <row r="9" spans="1:51" ht="22.5" customHeight="1">
      <c r="A9" s="110" t="s">
        <v>8</v>
      </c>
      <c r="B9" s="82"/>
      <c r="C9" s="82"/>
      <c r="D9" s="82"/>
      <c r="E9" s="82"/>
      <c r="F9" s="82"/>
      <c r="G9" s="82"/>
      <c r="H9" s="82"/>
      <c r="I9" s="82"/>
      <c r="J9" s="82"/>
      <c r="K9" s="83"/>
      <c r="L9" s="110" t="s">
        <v>9</v>
      </c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3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2"/>
      <c r="AV9" s="2"/>
      <c r="AW9" s="2"/>
      <c r="AX9" s="2"/>
      <c r="AY9" s="2"/>
    </row>
    <row r="10" spans="1:51" ht="56.25" customHeight="1">
      <c r="A10" s="107" t="s">
        <v>10</v>
      </c>
      <c r="B10" s="82"/>
      <c r="C10" s="82"/>
      <c r="D10" s="82"/>
      <c r="E10" s="82"/>
      <c r="F10" s="82"/>
      <c r="G10" s="82"/>
      <c r="H10" s="82"/>
      <c r="I10" s="82"/>
      <c r="J10" s="82"/>
      <c r="K10" s="83"/>
      <c r="L10" s="108" t="s">
        <v>11</v>
      </c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3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2"/>
      <c r="AV10" s="2"/>
      <c r="AW10" s="2"/>
      <c r="AX10" s="2"/>
      <c r="AY10" s="2"/>
    </row>
    <row r="11" spans="1:51" ht="22.5" customHeight="1">
      <c r="A11" s="110" t="s">
        <v>12</v>
      </c>
      <c r="B11" s="82"/>
      <c r="C11" s="82"/>
      <c r="D11" s="82"/>
      <c r="E11" s="110" t="s">
        <v>13</v>
      </c>
      <c r="F11" s="82"/>
      <c r="G11" s="82"/>
      <c r="H11" s="82"/>
      <c r="I11" s="82"/>
      <c r="J11" s="82"/>
      <c r="K11" s="83"/>
      <c r="L11" s="110" t="s">
        <v>14</v>
      </c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3"/>
      <c r="Z11" s="116" t="s">
        <v>15</v>
      </c>
      <c r="AA11" s="82"/>
      <c r="AB11" s="82"/>
      <c r="AC11" s="82"/>
      <c r="AD11" s="82"/>
      <c r="AE11" s="82"/>
      <c r="AF11" s="82"/>
      <c r="AG11" s="83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2"/>
      <c r="AV11" s="2"/>
      <c r="AW11" s="2"/>
      <c r="AX11" s="2"/>
      <c r="AY11" s="2"/>
    </row>
    <row r="12" spans="1:51" ht="51.75" customHeight="1">
      <c r="A12" s="107" t="s">
        <v>16</v>
      </c>
      <c r="B12" s="82"/>
      <c r="C12" s="82"/>
      <c r="D12" s="83"/>
      <c r="E12" s="109" t="s">
        <v>17</v>
      </c>
      <c r="F12" s="82"/>
      <c r="G12" s="82"/>
      <c r="H12" s="82"/>
      <c r="I12" s="82"/>
      <c r="J12" s="82"/>
      <c r="K12" s="83"/>
      <c r="L12" s="109" t="s">
        <v>18</v>
      </c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3"/>
      <c r="Z12" s="114" t="s">
        <v>19</v>
      </c>
      <c r="AA12" s="96"/>
      <c r="AB12" s="96"/>
      <c r="AC12" s="96"/>
      <c r="AD12" s="96"/>
      <c r="AE12" s="96"/>
      <c r="AF12" s="96"/>
      <c r="AG12" s="97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2"/>
      <c r="AV12" s="2"/>
      <c r="AW12" s="2"/>
      <c r="AX12" s="2"/>
      <c r="AY12" s="2"/>
    </row>
    <row r="13" spans="1:51" ht="51" customHeight="1">
      <c r="A13" s="115" t="s">
        <v>20</v>
      </c>
      <c r="B13" s="82"/>
      <c r="C13" s="82"/>
      <c r="D13" s="83"/>
      <c r="E13" s="109" t="s">
        <v>17</v>
      </c>
      <c r="F13" s="82"/>
      <c r="G13" s="82"/>
      <c r="H13" s="82"/>
      <c r="I13" s="82"/>
      <c r="J13" s="82"/>
      <c r="K13" s="83"/>
      <c r="L13" s="109" t="s">
        <v>21</v>
      </c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3"/>
      <c r="Z13" s="109" t="s">
        <v>22</v>
      </c>
      <c r="AA13" s="82"/>
      <c r="AB13" s="82"/>
      <c r="AC13" s="82"/>
      <c r="AD13" s="82"/>
      <c r="AE13" s="82"/>
      <c r="AF13" s="82"/>
      <c r="AG13" s="83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2"/>
      <c r="AV13" s="2"/>
      <c r="AW13" s="2"/>
      <c r="AX13" s="2"/>
      <c r="AY13" s="2"/>
    </row>
    <row r="14" spans="1:51" ht="48.75" customHeight="1">
      <c r="A14" s="107" t="s">
        <v>23</v>
      </c>
      <c r="B14" s="82"/>
      <c r="C14" s="82"/>
      <c r="D14" s="83"/>
      <c r="E14" s="108" t="s">
        <v>24</v>
      </c>
      <c r="F14" s="82"/>
      <c r="G14" s="82"/>
      <c r="H14" s="82"/>
      <c r="I14" s="82"/>
      <c r="J14" s="82"/>
      <c r="K14" s="83"/>
      <c r="L14" s="109" t="s">
        <v>25</v>
      </c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3"/>
      <c r="Z14" s="109" t="s">
        <v>26</v>
      </c>
      <c r="AA14" s="82"/>
      <c r="AB14" s="82"/>
      <c r="AC14" s="82"/>
      <c r="AD14" s="82"/>
      <c r="AE14" s="82"/>
      <c r="AF14" s="82"/>
      <c r="AG14" s="83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2"/>
      <c r="AV14" s="2"/>
      <c r="AW14" s="2"/>
      <c r="AX14" s="2"/>
      <c r="AY14" s="2"/>
    </row>
    <row r="15" spans="1:51" ht="25.5" customHeight="1">
      <c r="A15" s="110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3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2"/>
      <c r="AV15" s="2"/>
      <c r="AW15" s="2"/>
      <c r="AX15" s="2"/>
      <c r="AY15" s="2"/>
    </row>
    <row r="16" spans="1:51" ht="14.25" customHeight="1">
      <c r="A16" s="111" t="s">
        <v>27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7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2"/>
      <c r="AV16" s="2"/>
      <c r="AW16" s="2"/>
      <c r="AX16" s="2"/>
      <c r="AY16" s="2"/>
    </row>
    <row r="17" spans="1:51" ht="14.25" customHeight="1">
      <c r="A17" s="112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113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2"/>
      <c r="AV17" s="2"/>
      <c r="AW17" s="2"/>
      <c r="AX17" s="2"/>
      <c r="AY17" s="2"/>
    </row>
    <row r="18" spans="1:51" ht="14.25" customHeight="1">
      <c r="A18" s="98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90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2"/>
      <c r="AV18" s="2"/>
      <c r="AW18" s="2"/>
      <c r="AX18" s="2"/>
      <c r="AY18" s="2"/>
    </row>
    <row r="19" spans="1:51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2"/>
      <c r="AV19" s="2"/>
      <c r="AW19" s="2"/>
      <c r="AX19" s="2"/>
      <c r="AY19" s="2"/>
    </row>
    <row r="20" spans="1:51" ht="25.5" customHeight="1">
      <c r="A20" s="103" t="s">
        <v>7</v>
      </c>
      <c r="B20" s="100" t="s">
        <v>28</v>
      </c>
      <c r="C20" s="83"/>
      <c r="D20" s="100" t="s">
        <v>29</v>
      </c>
      <c r="E20" s="82"/>
      <c r="F20" s="82"/>
      <c r="G20" s="83"/>
      <c r="H20" s="100" t="s">
        <v>30</v>
      </c>
      <c r="I20" s="82"/>
      <c r="J20" s="82"/>
      <c r="K20" s="83"/>
      <c r="L20" s="100" t="s">
        <v>31</v>
      </c>
      <c r="M20" s="82"/>
      <c r="N20" s="82"/>
      <c r="O20" s="83"/>
      <c r="P20" s="100" t="s">
        <v>32</v>
      </c>
      <c r="Q20" s="82"/>
      <c r="R20" s="82"/>
      <c r="S20" s="83"/>
      <c r="T20" s="100" t="s">
        <v>33</v>
      </c>
      <c r="U20" s="82"/>
      <c r="V20" s="82"/>
      <c r="W20" s="83"/>
      <c r="X20" s="100" t="s">
        <v>34</v>
      </c>
      <c r="Y20" s="82"/>
      <c r="Z20" s="82"/>
      <c r="AA20" s="83"/>
      <c r="AB20" s="100" t="s">
        <v>35</v>
      </c>
      <c r="AC20" s="82"/>
      <c r="AD20" s="82"/>
      <c r="AE20" s="83"/>
      <c r="AF20" s="100" t="s">
        <v>36</v>
      </c>
      <c r="AG20" s="82"/>
      <c r="AH20" s="82"/>
      <c r="AI20" s="83"/>
      <c r="AJ20" s="100" t="s">
        <v>37</v>
      </c>
      <c r="AK20" s="82"/>
      <c r="AL20" s="82"/>
      <c r="AM20" s="83"/>
      <c r="AN20" s="100" t="s">
        <v>38</v>
      </c>
      <c r="AO20" s="82"/>
      <c r="AP20" s="82"/>
      <c r="AQ20" s="83"/>
      <c r="AR20" s="100" t="s">
        <v>39</v>
      </c>
      <c r="AS20" s="82"/>
      <c r="AT20" s="82"/>
      <c r="AU20" s="83"/>
      <c r="AV20" s="100" t="s">
        <v>40</v>
      </c>
      <c r="AW20" s="82"/>
      <c r="AX20" s="82"/>
      <c r="AY20" s="83"/>
    </row>
    <row r="21" spans="1:51" ht="40.5" customHeight="1">
      <c r="A21" s="104"/>
      <c r="B21" s="4" t="s">
        <v>41</v>
      </c>
      <c r="C21" s="4" t="s">
        <v>42</v>
      </c>
      <c r="D21" s="106" t="s">
        <v>43</v>
      </c>
      <c r="E21" s="83"/>
      <c r="F21" s="106" t="s">
        <v>44</v>
      </c>
      <c r="G21" s="83"/>
      <c r="H21" s="106" t="s">
        <v>43</v>
      </c>
      <c r="I21" s="83"/>
      <c r="J21" s="106" t="s">
        <v>44</v>
      </c>
      <c r="K21" s="83"/>
      <c r="L21" s="106" t="s">
        <v>43</v>
      </c>
      <c r="M21" s="83"/>
      <c r="N21" s="106" t="s">
        <v>44</v>
      </c>
      <c r="O21" s="83"/>
      <c r="P21" s="106" t="s">
        <v>43</v>
      </c>
      <c r="Q21" s="83"/>
      <c r="R21" s="106" t="s">
        <v>44</v>
      </c>
      <c r="S21" s="83"/>
      <c r="T21" s="106" t="s">
        <v>43</v>
      </c>
      <c r="U21" s="83"/>
      <c r="V21" s="106" t="s">
        <v>44</v>
      </c>
      <c r="W21" s="83"/>
      <c r="X21" s="106" t="s">
        <v>43</v>
      </c>
      <c r="Y21" s="83"/>
      <c r="Z21" s="106" t="s">
        <v>44</v>
      </c>
      <c r="AA21" s="83"/>
      <c r="AB21" s="106" t="s">
        <v>43</v>
      </c>
      <c r="AC21" s="83"/>
      <c r="AD21" s="106" t="s">
        <v>44</v>
      </c>
      <c r="AE21" s="83"/>
      <c r="AF21" s="106" t="s">
        <v>43</v>
      </c>
      <c r="AG21" s="83"/>
      <c r="AH21" s="106" t="s">
        <v>44</v>
      </c>
      <c r="AI21" s="83"/>
      <c r="AJ21" s="106" t="s">
        <v>43</v>
      </c>
      <c r="AK21" s="83"/>
      <c r="AL21" s="106" t="s">
        <v>44</v>
      </c>
      <c r="AM21" s="83"/>
      <c r="AN21" s="106" t="s">
        <v>43</v>
      </c>
      <c r="AO21" s="83"/>
      <c r="AP21" s="106" t="s">
        <v>44</v>
      </c>
      <c r="AQ21" s="83"/>
      <c r="AR21" s="106" t="s">
        <v>43</v>
      </c>
      <c r="AS21" s="83"/>
      <c r="AT21" s="106" t="s">
        <v>44</v>
      </c>
      <c r="AU21" s="83"/>
      <c r="AV21" s="106" t="s">
        <v>43</v>
      </c>
      <c r="AW21" s="83"/>
      <c r="AX21" s="106" t="s">
        <v>44</v>
      </c>
      <c r="AY21" s="83"/>
    </row>
    <row r="22" spans="1:51" ht="41.25" customHeight="1">
      <c r="A22" s="5" t="s">
        <v>45</v>
      </c>
      <c r="B22" s="6">
        <f>+D22+H22+L22+P22+T22+X22+AB22+AF22+AJ22+AN22+AR22+AV22</f>
        <v>0</v>
      </c>
      <c r="C22" s="7">
        <f>SUM(F22+J22+N22+R22+V22+Z22+AD22+AH22+AL22+AP22+AT22+AX22)</f>
        <v>0</v>
      </c>
      <c r="D22" s="105">
        <v>0</v>
      </c>
      <c r="E22" s="83"/>
      <c r="F22" s="105">
        <v>0</v>
      </c>
      <c r="G22" s="83"/>
      <c r="H22" s="105">
        <v>0</v>
      </c>
      <c r="I22" s="83"/>
      <c r="J22" s="105">
        <v>0</v>
      </c>
      <c r="K22" s="83"/>
      <c r="L22" s="105">
        <v>0</v>
      </c>
      <c r="M22" s="83"/>
      <c r="N22" s="105">
        <v>0</v>
      </c>
      <c r="O22" s="83"/>
      <c r="P22" s="105">
        <v>0</v>
      </c>
      <c r="Q22" s="83"/>
      <c r="R22" s="105">
        <v>0</v>
      </c>
      <c r="S22" s="83"/>
      <c r="T22" s="105">
        <v>0</v>
      </c>
      <c r="U22" s="83"/>
      <c r="V22" s="105">
        <v>0</v>
      </c>
      <c r="W22" s="83"/>
      <c r="X22" s="105">
        <v>0</v>
      </c>
      <c r="Y22" s="83"/>
      <c r="Z22" s="105">
        <v>0</v>
      </c>
      <c r="AA22" s="83"/>
      <c r="AB22" s="105">
        <v>0</v>
      </c>
      <c r="AC22" s="83"/>
      <c r="AD22" s="105">
        <v>0</v>
      </c>
      <c r="AE22" s="83"/>
      <c r="AF22" s="105">
        <v>0</v>
      </c>
      <c r="AG22" s="83"/>
      <c r="AH22" s="105">
        <v>0</v>
      </c>
      <c r="AI22" s="83"/>
      <c r="AJ22" s="105">
        <v>0</v>
      </c>
      <c r="AK22" s="83"/>
      <c r="AL22" s="105">
        <v>0</v>
      </c>
      <c r="AM22" s="83"/>
      <c r="AN22" s="105">
        <v>0</v>
      </c>
      <c r="AO22" s="83"/>
      <c r="AP22" s="105">
        <v>0</v>
      </c>
      <c r="AQ22" s="83"/>
      <c r="AR22" s="105">
        <v>0</v>
      </c>
      <c r="AS22" s="83"/>
      <c r="AT22" s="105">
        <v>0</v>
      </c>
      <c r="AU22" s="83"/>
      <c r="AV22" s="105">
        <v>0</v>
      </c>
      <c r="AW22" s="83"/>
      <c r="AX22" s="105">
        <v>0</v>
      </c>
      <c r="AY22" s="83"/>
    </row>
    <row r="23" spans="1:51" ht="14.25" customHeight="1">
      <c r="A23" s="1"/>
      <c r="B23" s="1"/>
      <c r="C23" s="1"/>
      <c r="D23" s="1"/>
      <c r="E23" s="1"/>
      <c r="F23" s="101"/>
      <c r="G23" s="80"/>
      <c r="H23" s="101"/>
      <c r="I23" s="80"/>
      <c r="J23" s="101"/>
      <c r="K23" s="80"/>
      <c r="L23" s="101"/>
      <c r="M23" s="80"/>
      <c r="N23" s="8"/>
      <c r="O23" s="8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14.25" customHeight="1">
      <c r="A25" s="102" t="s">
        <v>46</v>
      </c>
      <c r="B25" s="97"/>
      <c r="C25" s="103" t="s">
        <v>47</v>
      </c>
      <c r="D25" s="100" t="s">
        <v>29</v>
      </c>
      <c r="E25" s="82"/>
      <c r="F25" s="82"/>
      <c r="G25" s="83"/>
      <c r="H25" s="100" t="s">
        <v>30</v>
      </c>
      <c r="I25" s="82"/>
      <c r="J25" s="82"/>
      <c r="K25" s="83"/>
      <c r="L25" s="100" t="s">
        <v>31</v>
      </c>
      <c r="M25" s="82"/>
      <c r="N25" s="82"/>
      <c r="O25" s="83"/>
      <c r="P25" s="100" t="s">
        <v>32</v>
      </c>
      <c r="Q25" s="82"/>
      <c r="R25" s="82"/>
      <c r="S25" s="83"/>
      <c r="T25" s="100" t="s">
        <v>33</v>
      </c>
      <c r="U25" s="82"/>
      <c r="V25" s="82"/>
      <c r="W25" s="83"/>
      <c r="X25" s="100" t="s">
        <v>34</v>
      </c>
      <c r="Y25" s="82"/>
      <c r="Z25" s="82"/>
      <c r="AA25" s="83"/>
      <c r="AB25" s="100" t="s">
        <v>35</v>
      </c>
      <c r="AC25" s="82"/>
      <c r="AD25" s="82"/>
      <c r="AE25" s="83"/>
      <c r="AF25" s="100" t="s">
        <v>36</v>
      </c>
      <c r="AG25" s="82"/>
      <c r="AH25" s="82"/>
      <c r="AI25" s="83"/>
      <c r="AJ25" s="100" t="s">
        <v>37</v>
      </c>
      <c r="AK25" s="82"/>
      <c r="AL25" s="82"/>
      <c r="AM25" s="83"/>
      <c r="AN25" s="100" t="s">
        <v>38</v>
      </c>
      <c r="AO25" s="82"/>
      <c r="AP25" s="82"/>
      <c r="AQ25" s="83"/>
      <c r="AR25" s="100" t="s">
        <v>39</v>
      </c>
      <c r="AS25" s="82"/>
      <c r="AT25" s="82"/>
      <c r="AU25" s="83"/>
      <c r="AV25" s="100" t="s">
        <v>40</v>
      </c>
      <c r="AW25" s="82"/>
      <c r="AX25" s="82"/>
      <c r="AY25" s="83"/>
    </row>
    <row r="26" spans="1:51" ht="24" customHeight="1">
      <c r="A26" s="98"/>
      <c r="B26" s="90"/>
      <c r="C26" s="104"/>
      <c r="D26" s="9" t="s">
        <v>48</v>
      </c>
      <c r="E26" s="9" t="s">
        <v>49</v>
      </c>
      <c r="F26" s="9" t="s">
        <v>50</v>
      </c>
      <c r="G26" s="9" t="s">
        <v>51</v>
      </c>
      <c r="H26" s="9" t="s">
        <v>48</v>
      </c>
      <c r="I26" s="9" t="s">
        <v>49</v>
      </c>
      <c r="J26" s="9" t="s">
        <v>50</v>
      </c>
      <c r="K26" s="9" t="s">
        <v>51</v>
      </c>
      <c r="L26" s="9" t="s">
        <v>48</v>
      </c>
      <c r="M26" s="9" t="s">
        <v>49</v>
      </c>
      <c r="N26" s="9" t="s">
        <v>50</v>
      </c>
      <c r="O26" s="9">
        <v>3</v>
      </c>
      <c r="P26" s="9" t="s">
        <v>48</v>
      </c>
      <c r="Q26" s="9" t="s">
        <v>49</v>
      </c>
      <c r="R26" s="9" t="s">
        <v>50</v>
      </c>
      <c r="S26" s="9" t="s">
        <v>51</v>
      </c>
      <c r="T26" s="9" t="s">
        <v>48</v>
      </c>
      <c r="U26" s="9" t="s">
        <v>49</v>
      </c>
      <c r="V26" s="9" t="s">
        <v>50</v>
      </c>
      <c r="W26" s="9" t="s">
        <v>51</v>
      </c>
      <c r="X26" s="9" t="s">
        <v>48</v>
      </c>
      <c r="Y26" s="9" t="s">
        <v>49</v>
      </c>
      <c r="Z26" s="9" t="s">
        <v>50</v>
      </c>
      <c r="AA26" s="9" t="s">
        <v>51</v>
      </c>
      <c r="AB26" s="9" t="s">
        <v>48</v>
      </c>
      <c r="AC26" s="9" t="s">
        <v>49</v>
      </c>
      <c r="AD26" s="9" t="s">
        <v>50</v>
      </c>
      <c r="AE26" s="9" t="s">
        <v>51</v>
      </c>
      <c r="AF26" s="9" t="s">
        <v>48</v>
      </c>
      <c r="AG26" s="9" t="s">
        <v>49</v>
      </c>
      <c r="AH26" s="9" t="s">
        <v>50</v>
      </c>
      <c r="AI26" s="9" t="s">
        <v>51</v>
      </c>
      <c r="AJ26" s="9" t="s">
        <v>48</v>
      </c>
      <c r="AK26" s="9" t="s">
        <v>49</v>
      </c>
      <c r="AL26" s="9" t="s">
        <v>50</v>
      </c>
      <c r="AM26" s="9" t="s">
        <v>51</v>
      </c>
      <c r="AN26" s="9" t="s">
        <v>48</v>
      </c>
      <c r="AO26" s="9" t="s">
        <v>49</v>
      </c>
      <c r="AP26" s="9" t="s">
        <v>50</v>
      </c>
      <c r="AQ26" s="9" t="s">
        <v>51</v>
      </c>
      <c r="AR26" s="9" t="s">
        <v>48</v>
      </c>
      <c r="AS26" s="9" t="s">
        <v>49</v>
      </c>
      <c r="AT26" s="9" t="s">
        <v>50</v>
      </c>
      <c r="AU26" s="9" t="s">
        <v>51</v>
      </c>
      <c r="AV26" s="9" t="s">
        <v>48</v>
      </c>
      <c r="AW26" s="9" t="s">
        <v>49</v>
      </c>
      <c r="AX26" s="9" t="s">
        <v>50</v>
      </c>
      <c r="AY26" s="9" t="s">
        <v>51</v>
      </c>
    </row>
    <row r="27" spans="1:51" ht="36" customHeight="1">
      <c r="A27" s="94" t="s">
        <v>52</v>
      </c>
      <c r="B27" s="83"/>
      <c r="C27" s="10" t="s">
        <v>53</v>
      </c>
      <c r="D27" s="11">
        <v>1</v>
      </c>
      <c r="E27" s="12"/>
      <c r="F27" s="11"/>
      <c r="G27" s="12"/>
      <c r="H27" s="11"/>
      <c r="I27" s="12"/>
      <c r="J27" s="11"/>
      <c r="K27" s="12"/>
      <c r="L27" s="11"/>
      <c r="M27" s="12"/>
      <c r="N27" s="11"/>
      <c r="O27" s="12"/>
      <c r="P27" s="11"/>
      <c r="Q27" s="12"/>
      <c r="R27" s="11"/>
      <c r="S27" s="12"/>
      <c r="T27" s="11"/>
      <c r="U27" s="12"/>
      <c r="V27" s="11"/>
      <c r="W27" s="12"/>
      <c r="X27" s="11"/>
      <c r="Y27" s="12"/>
      <c r="Z27" s="11"/>
      <c r="AA27" s="12"/>
      <c r="AB27" s="11"/>
      <c r="AC27" s="12"/>
      <c r="AD27" s="11"/>
      <c r="AE27" s="12"/>
      <c r="AF27" s="11"/>
      <c r="AG27" s="12"/>
      <c r="AH27" s="11"/>
      <c r="AI27" s="12"/>
      <c r="AJ27" s="11"/>
      <c r="AK27" s="12"/>
      <c r="AL27" s="11"/>
      <c r="AM27" s="12"/>
      <c r="AN27" s="11"/>
      <c r="AO27" s="12"/>
      <c r="AP27" s="11"/>
      <c r="AQ27" s="12"/>
      <c r="AR27" s="11"/>
      <c r="AS27" s="12"/>
      <c r="AT27" s="11"/>
      <c r="AU27" s="12"/>
      <c r="AV27" s="11"/>
      <c r="AW27" s="12"/>
      <c r="AX27" s="11"/>
      <c r="AY27" s="12"/>
    </row>
    <row r="28" spans="1:51" ht="37.5" customHeight="1">
      <c r="A28" s="94" t="s">
        <v>54</v>
      </c>
      <c r="B28" s="83"/>
      <c r="C28" s="10" t="s">
        <v>53</v>
      </c>
      <c r="D28" s="11"/>
      <c r="E28" s="12"/>
      <c r="F28" s="11"/>
      <c r="G28" s="12"/>
      <c r="H28" s="11">
        <v>1</v>
      </c>
      <c r="I28" s="12"/>
      <c r="J28" s="11"/>
      <c r="K28" s="12"/>
      <c r="L28" s="11"/>
      <c r="M28" s="12"/>
      <c r="N28" s="11"/>
      <c r="O28" s="12"/>
      <c r="P28" s="11"/>
      <c r="Q28" s="12"/>
      <c r="R28" s="11"/>
      <c r="S28" s="12"/>
      <c r="T28" s="11"/>
      <c r="U28" s="12"/>
      <c r="V28" s="11"/>
      <c r="W28" s="12"/>
      <c r="X28" s="11"/>
      <c r="Y28" s="12"/>
      <c r="Z28" s="11"/>
      <c r="AA28" s="12"/>
      <c r="AB28" s="11"/>
      <c r="AC28" s="12"/>
      <c r="AD28" s="11"/>
      <c r="AE28" s="12"/>
      <c r="AF28" s="11"/>
      <c r="AG28" s="12"/>
      <c r="AH28" s="11"/>
      <c r="AI28" s="12"/>
      <c r="AJ28" s="11"/>
      <c r="AK28" s="12"/>
      <c r="AL28" s="11"/>
      <c r="AM28" s="12"/>
      <c r="AN28" s="11"/>
      <c r="AO28" s="12"/>
      <c r="AP28" s="11"/>
      <c r="AQ28" s="12"/>
      <c r="AR28" s="11"/>
      <c r="AS28" s="12"/>
      <c r="AT28" s="11"/>
      <c r="AU28" s="12"/>
      <c r="AV28" s="11"/>
      <c r="AW28" s="12"/>
      <c r="AX28" s="11"/>
      <c r="AY28" s="12"/>
    </row>
    <row r="29" spans="1:51" ht="33.75" customHeight="1">
      <c r="A29" s="94" t="s">
        <v>55</v>
      </c>
      <c r="B29" s="83"/>
      <c r="C29" s="10" t="s">
        <v>53</v>
      </c>
      <c r="D29" s="11"/>
      <c r="E29" s="12"/>
      <c r="F29" s="11"/>
      <c r="G29" s="12"/>
      <c r="H29" s="11"/>
      <c r="I29" s="12"/>
      <c r="J29" s="11"/>
      <c r="K29" s="12"/>
      <c r="L29" s="11">
        <v>1</v>
      </c>
      <c r="M29" s="12"/>
      <c r="N29" s="11"/>
      <c r="O29" s="12"/>
      <c r="P29" s="11"/>
      <c r="Q29" s="12"/>
      <c r="R29" s="11"/>
      <c r="S29" s="12"/>
      <c r="T29" s="11"/>
      <c r="U29" s="12"/>
      <c r="V29" s="11"/>
      <c r="W29" s="12"/>
      <c r="X29" s="11"/>
      <c r="Y29" s="13"/>
      <c r="Z29" s="11"/>
      <c r="AA29" s="12"/>
      <c r="AB29" s="11"/>
      <c r="AC29" s="12"/>
      <c r="AD29" s="11"/>
      <c r="AE29" s="12"/>
      <c r="AF29" s="11"/>
      <c r="AG29" s="12"/>
      <c r="AH29" s="11"/>
      <c r="AI29" s="12"/>
      <c r="AJ29" s="11"/>
      <c r="AK29" s="12"/>
      <c r="AL29" s="11"/>
      <c r="AM29" s="12"/>
      <c r="AN29" s="11"/>
      <c r="AO29" s="12"/>
      <c r="AP29" s="11"/>
      <c r="AQ29" s="12"/>
      <c r="AR29" s="11"/>
      <c r="AS29" s="12"/>
      <c r="AT29" s="11"/>
      <c r="AU29" s="12"/>
      <c r="AV29" s="11"/>
      <c r="AW29" s="12"/>
      <c r="AX29" s="11"/>
      <c r="AY29" s="12"/>
    </row>
    <row r="30" spans="1:51" ht="33.75" customHeight="1">
      <c r="A30" s="94" t="s">
        <v>56</v>
      </c>
      <c r="B30" s="83"/>
      <c r="C30" s="10" t="s">
        <v>53</v>
      </c>
      <c r="D30" s="11"/>
      <c r="E30" s="12"/>
      <c r="F30" s="11"/>
      <c r="G30" s="12"/>
      <c r="H30" s="11"/>
      <c r="I30" s="12"/>
      <c r="J30" s="11"/>
      <c r="K30" s="12"/>
      <c r="L30" s="11"/>
      <c r="M30" s="12"/>
      <c r="N30" s="11"/>
      <c r="O30" s="12"/>
      <c r="P30" s="11">
        <v>1</v>
      </c>
      <c r="Q30" s="12"/>
      <c r="R30" s="11"/>
      <c r="S30" s="12"/>
      <c r="T30" s="11"/>
      <c r="U30" s="12"/>
      <c r="V30" s="11"/>
      <c r="W30" s="12"/>
      <c r="X30" s="11"/>
      <c r="Y30" s="13"/>
      <c r="Z30" s="11"/>
      <c r="AA30" s="12"/>
      <c r="AB30" s="11"/>
      <c r="AC30" s="12"/>
      <c r="AD30" s="11"/>
      <c r="AE30" s="12"/>
      <c r="AF30" s="11"/>
      <c r="AG30" s="12"/>
      <c r="AH30" s="11"/>
      <c r="AI30" s="12"/>
      <c r="AJ30" s="11"/>
      <c r="AK30" s="12"/>
      <c r="AL30" s="11"/>
      <c r="AM30" s="12"/>
      <c r="AN30" s="11"/>
      <c r="AO30" s="12"/>
      <c r="AP30" s="11"/>
      <c r="AQ30" s="12"/>
      <c r="AR30" s="11"/>
      <c r="AS30" s="12"/>
      <c r="AT30" s="11"/>
      <c r="AU30" s="12"/>
      <c r="AV30" s="11"/>
      <c r="AW30" s="12"/>
      <c r="AX30" s="11"/>
      <c r="AY30" s="12"/>
    </row>
    <row r="31" spans="1:51" ht="33.75" customHeight="1">
      <c r="A31" s="94" t="s">
        <v>57</v>
      </c>
      <c r="B31" s="83"/>
      <c r="C31" s="10" t="s">
        <v>53</v>
      </c>
      <c r="D31" s="11"/>
      <c r="E31" s="12"/>
      <c r="F31" s="11"/>
      <c r="G31" s="12"/>
      <c r="H31" s="11"/>
      <c r="I31" s="12"/>
      <c r="J31" s="11"/>
      <c r="K31" s="12"/>
      <c r="L31" s="11"/>
      <c r="M31" s="12"/>
      <c r="N31" s="11"/>
      <c r="O31" s="12"/>
      <c r="P31" s="11"/>
      <c r="Q31" s="12"/>
      <c r="R31" s="11"/>
      <c r="S31" s="12"/>
      <c r="T31" s="11">
        <v>1</v>
      </c>
      <c r="U31" s="12"/>
      <c r="V31" s="11"/>
      <c r="W31" s="12"/>
      <c r="X31" s="11"/>
      <c r="Y31" s="13"/>
      <c r="Z31" s="11"/>
      <c r="AA31" s="12"/>
      <c r="AB31" s="11"/>
      <c r="AC31" s="12"/>
      <c r="AD31" s="11"/>
      <c r="AE31" s="12"/>
      <c r="AF31" s="11"/>
      <c r="AG31" s="12"/>
      <c r="AH31" s="11"/>
      <c r="AI31" s="12"/>
      <c r="AJ31" s="11"/>
      <c r="AK31" s="12"/>
      <c r="AL31" s="11"/>
      <c r="AM31" s="12"/>
      <c r="AN31" s="11"/>
      <c r="AO31" s="12"/>
      <c r="AP31" s="11"/>
      <c r="AQ31" s="12"/>
      <c r="AR31" s="11"/>
      <c r="AS31" s="12"/>
      <c r="AT31" s="11"/>
      <c r="AU31" s="12"/>
      <c r="AV31" s="11"/>
      <c r="AW31" s="12"/>
      <c r="AX31" s="11"/>
      <c r="AY31" s="12"/>
    </row>
    <row r="32" spans="1:51" ht="33.75" customHeight="1">
      <c r="A32" s="94" t="s">
        <v>58</v>
      </c>
      <c r="B32" s="83"/>
      <c r="C32" s="10" t="s">
        <v>53</v>
      </c>
      <c r="D32" s="11"/>
      <c r="E32" s="12"/>
      <c r="F32" s="11"/>
      <c r="G32" s="12"/>
      <c r="H32" s="11"/>
      <c r="I32" s="12"/>
      <c r="J32" s="11"/>
      <c r="K32" s="12"/>
      <c r="L32" s="11"/>
      <c r="M32" s="12"/>
      <c r="N32" s="11"/>
      <c r="O32" s="12"/>
      <c r="P32" s="11"/>
      <c r="Q32" s="12"/>
      <c r="R32" s="11"/>
      <c r="S32" s="12"/>
      <c r="T32" s="11"/>
      <c r="U32" s="12"/>
      <c r="V32" s="11"/>
      <c r="W32" s="12"/>
      <c r="X32" s="11">
        <v>1</v>
      </c>
      <c r="Y32" s="13"/>
      <c r="Z32" s="11"/>
      <c r="AA32" s="12"/>
      <c r="AB32" s="11"/>
      <c r="AC32" s="12"/>
      <c r="AD32" s="11"/>
      <c r="AE32" s="12"/>
      <c r="AF32" s="11"/>
      <c r="AG32" s="12"/>
      <c r="AH32" s="11"/>
      <c r="AI32" s="12"/>
      <c r="AJ32" s="11"/>
      <c r="AK32" s="12"/>
      <c r="AL32" s="11"/>
      <c r="AM32" s="12"/>
      <c r="AN32" s="11"/>
      <c r="AO32" s="12"/>
      <c r="AP32" s="11"/>
      <c r="AQ32" s="12"/>
      <c r="AR32" s="11"/>
      <c r="AS32" s="12"/>
      <c r="AT32" s="11"/>
      <c r="AU32" s="12"/>
      <c r="AV32" s="11"/>
      <c r="AW32" s="12"/>
      <c r="AX32" s="11"/>
      <c r="AY32" s="12"/>
    </row>
    <row r="33" spans="1:51" ht="33.75" customHeight="1">
      <c r="A33" s="94" t="s">
        <v>59</v>
      </c>
      <c r="B33" s="83"/>
      <c r="C33" s="10" t="s">
        <v>53</v>
      </c>
      <c r="D33" s="11"/>
      <c r="E33" s="12"/>
      <c r="F33" s="11"/>
      <c r="G33" s="12"/>
      <c r="H33" s="11"/>
      <c r="I33" s="12"/>
      <c r="J33" s="11"/>
      <c r="K33" s="12"/>
      <c r="L33" s="11"/>
      <c r="M33" s="12"/>
      <c r="N33" s="11"/>
      <c r="O33" s="12"/>
      <c r="P33" s="11"/>
      <c r="Q33" s="12"/>
      <c r="R33" s="11"/>
      <c r="S33" s="12"/>
      <c r="T33" s="11"/>
      <c r="U33" s="12"/>
      <c r="V33" s="11"/>
      <c r="W33" s="12"/>
      <c r="X33" s="11"/>
      <c r="Y33" s="13"/>
      <c r="Z33" s="11"/>
      <c r="AA33" s="12"/>
      <c r="AB33" s="11">
        <v>1</v>
      </c>
      <c r="AC33" s="12"/>
      <c r="AD33" s="11"/>
      <c r="AE33" s="12"/>
      <c r="AF33" s="11"/>
      <c r="AG33" s="12"/>
      <c r="AH33" s="11"/>
      <c r="AI33" s="12"/>
      <c r="AJ33" s="11"/>
      <c r="AK33" s="12"/>
      <c r="AL33" s="11"/>
      <c r="AM33" s="12"/>
      <c r="AN33" s="11"/>
      <c r="AO33" s="12"/>
      <c r="AP33" s="11"/>
      <c r="AQ33" s="12"/>
      <c r="AR33" s="11"/>
      <c r="AS33" s="12"/>
      <c r="AT33" s="11"/>
      <c r="AU33" s="12"/>
      <c r="AV33" s="11"/>
      <c r="AW33" s="12"/>
      <c r="AX33" s="11"/>
      <c r="AY33" s="12"/>
    </row>
    <row r="34" spans="1:51" ht="33.75" customHeight="1">
      <c r="A34" s="94" t="s">
        <v>60</v>
      </c>
      <c r="B34" s="83"/>
      <c r="C34" s="10" t="s">
        <v>53</v>
      </c>
      <c r="D34" s="11"/>
      <c r="E34" s="12"/>
      <c r="F34" s="11"/>
      <c r="G34" s="12"/>
      <c r="H34" s="11"/>
      <c r="I34" s="12"/>
      <c r="J34" s="11"/>
      <c r="K34" s="12"/>
      <c r="L34" s="11"/>
      <c r="M34" s="12"/>
      <c r="N34" s="11"/>
      <c r="O34" s="12"/>
      <c r="P34" s="11"/>
      <c r="Q34" s="12"/>
      <c r="R34" s="11"/>
      <c r="S34" s="12"/>
      <c r="T34" s="11"/>
      <c r="U34" s="12"/>
      <c r="V34" s="11"/>
      <c r="W34" s="12"/>
      <c r="X34" s="11"/>
      <c r="Y34" s="13"/>
      <c r="Z34" s="11"/>
      <c r="AA34" s="12"/>
      <c r="AB34" s="11"/>
      <c r="AC34" s="12"/>
      <c r="AD34" s="11"/>
      <c r="AE34" s="12"/>
      <c r="AF34" s="11">
        <v>1</v>
      </c>
      <c r="AG34" s="12"/>
      <c r="AH34" s="11"/>
      <c r="AI34" s="12"/>
      <c r="AJ34" s="11"/>
      <c r="AK34" s="12"/>
      <c r="AL34" s="11"/>
      <c r="AM34" s="12"/>
      <c r="AN34" s="11"/>
      <c r="AO34" s="12"/>
      <c r="AP34" s="11"/>
      <c r="AQ34" s="12"/>
      <c r="AR34" s="11"/>
      <c r="AS34" s="12"/>
      <c r="AT34" s="11"/>
      <c r="AU34" s="12"/>
      <c r="AV34" s="11"/>
      <c r="AW34" s="12"/>
      <c r="AX34" s="11"/>
      <c r="AY34" s="12"/>
    </row>
    <row r="35" spans="1:51" ht="33.75" customHeight="1">
      <c r="A35" s="94" t="s">
        <v>61</v>
      </c>
      <c r="B35" s="83"/>
      <c r="C35" s="10" t="s">
        <v>53</v>
      </c>
      <c r="D35" s="11"/>
      <c r="E35" s="12"/>
      <c r="F35" s="11"/>
      <c r="G35" s="12"/>
      <c r="H35" s="11"/>
      <c r="I35" s="12"/>
      <c r="J35" s="11"/>
      <c r="K35" s="12"/>
      <c r="L35" s="11"/>
      <c r="M35" s="12"/>
      <c r="N35" s="11"/>
      <c r="O35" s="12"/>
      <c r="P35" s="11"/>
      <c r="Q35" s="12"/>
      <c r="R35" s="11"/>
      <c r="S35" s="12"/>
      <c r="T35" s="11"/>
      <c r="U35" s="12"/>
      <c r="V35" s="11"/>
      <c r="W35" s="12"/>
      <c r="X35" s="14"/>
      <c r="Y35" s="15"/>
      <c r="Z35" s="11"/>
      <c r="AA35" s="12"/>
      <c r="AB35" s="11"/>
      <c r="AC35" s="12"/>
      <c r="AD35" s="11"/>
      <c r="AE35" s="12"/>
      <c r="AF35" s="11"/>
      <c r="AG35" s="12"/>
      <c r="AH35" s="11"/>
      <c r="AI35" s="12"/>
      <c r="AJ35" s="11">
        <v>1</v>
      </c>
      <c r="AK35" s="12"/>
      <c r="AL35" s="11"/>
      <c r="AM35" s="12"/>
      <c r="AN35" s="11"/>
      <c r="AO35" s="12"/>
      <c r="AP35" s="11"/>
      <c r="AQ35" s="12"/>
      <c r="AR35" s="11"/>
      <c r="AS35" s="12"/>
      <c r="AT35" s="11"/>
      <c r="AU35" s="12"/>
      <c r="AV35" s="11"/>
      <c r="AW35" s="12"/>
      <c r="AX35" s="11"/>
      <c r="AY35" s="12"/>
    </row>
    <row r="36" spans="1:51" ht="33.75" customHeight="1">
      <c r="A36" s="94" t="s">
        <v>62</v>
      </c>
      <c r="B36" s="83"/>
      <c r="C36" s="10" t="s">
        <v>53</v>
      </c>
      <c r="D36" s="11"/>
      <c r="E36" s="12"/>
      <c r="F36" s="11"/>
      <c r="G36" s="12"/>
      <c r="H36" s="11"/>
      <c r="I36" s="12"/>
      <c r="J36" s="11"/>
      <c r="K36" s="12"/>
      <c r="L36" s="11"/>
      <c r="M36" s="12"/>
      <c r="N36" s="11"/>
      <c r="O36" s="12"/>
      <c r="P36" s="11"/>
      <c r="Q36" s="12"/>
      <c r="R36" s="11"/>
      <c r="S36" s="12"/>
      <c r="T36" s="11"/>
      <c r="U36" s="12"/>
      <c r="V36" s="11"/>
      <c r="W36" s="12"/>
      <c r="X36" s="14"/>
      <c r="Y36" s="15"/>
      <c r="Z36" s="11"/>
      <c r="AA36" s="12"/>
      <c r="AB36" s="11"/>
      <c r="AC36" s="12"/>
      <c r="AD36" s="11"/>
      <c r="AE36" s="12"/>
      <c r="AF36" s="11"/>
      <c r="AG36" s="12"/>
      <c r="AH36" s="11"/>
      <c r="AI36" s="12"/>
      <c r="AJ36" s="11"/>
      <c r="AK36" s="12"/>
      <c r="AL36" s="11"/>
      <c r="AM36" s="12"/>
      <c r="AN36" s="11">
        <v>1</v>
      </c>
      <c r="AO36" s="12"/>
      <c r="AP36" s="11"/>
      <c r="AQ36" s="12"/>
      <c r="AR36" s="11"/>
      <c r="AS36" s="12"/>
      <c r="AT36" s="11"/>
      <c r="AU36" s="12"/>
      <c r="AV36" s="11"/>
      <c r="AW36" s="12"/>
      <c r="AX36" s="11"/>
      <c r="AY36" s="12"/>
    </row>
    <row r="37" spans="1:51" ht="33" customHeight="1">
      <c r="A37" s="94" t="s">
        <v>63</v>
      </c>
      <c r="B37" s="83"/>
      <c r="C37" s="10" t="s">
        <v>53</v>
      </c>
      <c r="D37" s="11"/>
      <c r="E37" s="12"/>
      <c r="F37" s="11"/>
      <c r="G37" s="12"/>
      <c r="H37" s="11"/>
      <c r="I37" s="12"/>
      <c r="J37" s="11"/>
      <c r="K37" s="12"/>
      <c r="L37" s="11"/>
      <c r="M37" s="12"/>
      <c r="N37" s="11"/>
      <c r="O37" s="12"/>
      <c r="P37" s="11"/>
      <c r="Q37" s="12"/>
      <c r="R37" s="11"/>
      <c r="S37" s="12"/>
      <c r="T37" s="11"/>
      <c r="U37" s="12"/>
      <c r="V37" s="11"/>
      <c r="W37" s="12"/>
      <c r="X37" s="11"/>
      <c r="Y37" s="12"/>
      <c r="Z37" s="11"/>
      <c r="AA37" s="12"/>
      <c r="AB37" s="11"/>
      <c r="AC37" s="12"/>
      <c r="AD37" s="11"/>
      <c r="AE37" s="12"/>
      <c r="AF37" s="11"/>
      <c r="AG37" s="12"/>
      <c r="AH37" s="11"/>
      <c r="AI37" s="12"/>
      <c r="AJ37" s="11"/>
      <c r="AK37" s="12"/>
      <c r="AL37" s="11"/>
      <c r="AM37" s="12"/>
      <c r="AN37" s="11"/>
      <c r="AO37" s="12"/>
      <c r="AP37" s="11"/>
      <c r="AQ37" s="12"/>
      <c r="AR37" s="11">
        <v>1</v>
      </c>
      <c r="AS37" s="12"/>
      <c r="AT37" s="11"/>
      <c r="AU37" s="12"/>
      <c r="AV37" s="11"/>
      <c r="AW37" s="12"/>
      <c r="AX37" s="11"/>
      <c r="AY37" s="12"/>
    </row>
    <row r="38" spans="1:51" ht="33" customHeight="1">
      <c r="A38" s="94" t="s">
        <v>64</v>
      </c>
      <c r="B38" s="83"/>
      <c r="C38" s="10" t="s">
        <v>53</v>
      </c>
      <c r="D38" s="11"/>
      <c r="E38" s="12"/>
      <c r="F38" s="11"/>
      <c r="G38" s="12"/>
      <c r="H38" s="11"/>
      <c r="I38" s="12"/>
      <c r="J38" s="11"/>
      <c r="K38" s="12"/>
      <c r="L38" s="11"/>
      <c r="M38" s="12"/>
      <c r="N38" s="11"/>
      <c r="O38" s="12"/>
      <c r="P38" s="11"/>
      <c r="Q38" s="12"/>
      <c r="R38" s="11"/>
      <c r="S38" s="12"/>
      <c r="T38" s="11"/>
      <c r="U38" s="12"/>
      <c r="V38" s="11"/>
      <c r="W38" s="12"/>
      <c r="X38" s="11"/>
      <c r="Y38" s="12"/>
      <c r="Z38" s="11"/>
      <c r="AA38" s="12"/>
      <c r="AB38" s="11"/>
      <c r="AC38" s="12"/>
      <c r="AD38" s="11"/>
      <c r="AE38" s="12"/>
      <c r="AF38" s="11"/>
      <c r="AG38" s="12"/>
      <c r="AH38" s="11"/>
      <c r="AI38" s="12"/>
      <c r="AJ38" s="11"/>
      <c r="AK38" s="12"/>
      <c r="AL38" s="11"/>
      <c r="AM38" s="12"/>
      <c r="AN38" s="11"/>
      <c r="AO38" s="12"/>
      <c r="AP38" s="11"/>
      <c r="AQ38" s="12"/>
      <c r="AR38" s="11"/>
      <c r="AS38" s="12"/>
      <c r="AT38" s="11"/>
      <c r="AU38" s="12"/>
      <c r="AV38" s="11">
        <v>1</v>
      </c>
      <c r="AW38" s="12"/>
      <c r="AX38" s="11"/>
      <c r="AY38" s="12"/>
    </row>
    <row r="39" spans="1:51" ht="14.25" customHeight="1">
      <c r="A39" s="95" t="s">
        <v>65</v>
      </c>
      <c r="B39" s="96"/>
      <c r="C39" s="97"/>
      <c r="D39" s="16" t="s">
        <v>48</v>
      </c>
      <c r="E39" s="16" t="s">
        <v>49</v>
      </c>
      <c r="F39" s="16" t="s">
        <v>66</v>
      </c>
      <c r="G39" s="16" t="s">
        <v>67</v>
      </c>
      <c r="H39" s="16" t="s">
        <v>48</v>
      </c>
      <c r="I39" s="16" t="s">
        <v>49</v>
      </c>
      <c r="J39" s="16" t="s">
        <v>66</v>
      </c>
      <c r="K39" s="16" t="s">
        <v>67</v>
      </c>
      <c r="L39" s="16" t="s">
        <v>48</v>
      </c>
      <c r="M39" s="16" t="s">
        <v>49</v>
      </c>
      <c r="N39" s="16" t="s">
        <v>66</v>
      </c>
      <c r="O39" s="16" t="s">
        <v>67</v>
      </c>
      <c r="P39" s="16" t="s">
        <v>48</v>
      </c>
      <c r="Q39" s="16" t="s">
        <v>49</v>
      </c>
      <c r="R39" s="16" t="s">
        <v>66</v>
      </c>
      <c r="S39" s="16" t="s">
        <v>67</v>
      </c>
      <c r="T39" s="16" t="s">
        <v>48</v>
      </c>
      <c r="U39" s="16" t="s">
        <v>49</v>
      </c>
      <c r="V39" s="16" t="s">
        <v>66</v>
      </c>
      <c r="W39" s="16" t="s">
        <v>67</v>
      </c>
      <c r="X39" s="16" t="s">
        <v>48</v>
      </c>
      <c r="Y39" s="16" t="s">
        <v>49</v>
      </c>
      <c r="Z39" s="16" t="s">
        <v>66</v>
      </c>
      <c r="AA39" s="16" t="s">
        <v>67</v>
      </c>
      <c r="AB39" s="16" t="s">
        <v>48</v>
      </c>
      <c r="AC39" s="16" t="s">
        <v>49</v>
      </c>
      <c r="AD39" s="16" t="s">
        <v>66</v>
      </c>
      <c r="AE39" s="16" t="s">
        <v>67</v>
      </c>
      <c r="AF39" s="16" t="s">
        <v>48</v>
      </c>
      <c r="AG39" s="16" t="s">
        <v>49</v>
      </c>
      <c r="AH39" s="16" t="s">
        <v>66</v>
      </c>
      <c r="AI39" s="16" t="s">
        <v>67</v>
      </c>
      <c r="AJ39" s="16" t="s">
        <v>48</v>
      </c>
      <c r="AK39" s="16" t="s">
        <v>49</v>
      </c>
      <c r="AL39" s="16" t="s">
        <v>66</v>
      </c>
      <c r="AM39" s="16" t="s">
        <v>67</v>
      </c>
      <c r="AN39" s="16" t="s">
        <v>48</v>
      </c>
      <c r="AO39" s="16" t="s">
        <v>49</v>
      </c>
      <c r="AP39" s="16" t="s">
        <v>66</v>
      </c>
      <c r="AQ39" s="16" t="s">
        <v>67</v>
      </c>
      <c r="AR39" s="16" t="s">
        <v>48</v>
      </c>
      <c r="AS39" s="16" t="s">
        <v>49</v>
      </c>
      <c r="AT39" s="16" t="s">
        <v>66</v>
      </c>
      <c r="AU39" s="16" t="s">
        <v>67</v>
      </c>
      <c r="AV39" s="16" t="s">
        <v>48</v>
      </c>
      <c r="AW39" s="16" t="s">
        <v>49</v>
      </c>
      <c r="AX39" s="16" t="s">
        <v>66</v>
      </c>
      <c r="AY39" s="16" t="s">
        <v>67</v>
      </c>
    </row>
    <row r="40" spans="1:51" ht="14.25" customHeight="1">
      <c r="A40" s="98"/>
      <c r="B40" s="89"/>
      <c r="C40" s="90"/>
      <c r="D40" s="17">
        <f t="shared" ref="D40:AY40" si="0">SUM(D27:D38)</f>
        <v>1</v>
      </c>
      <c r="E40" s="17">
        <f t="shared" si="0"/>
        <v>0</v>
      </c>
      <c r="F40" s="17">
        <f t="shared" si="0"/>
        <v>0</v>
      </c>
      <c r="G40" s="17">
        <f t="shared" si="0"/>
        <v>0</v>
      </c>
      <c r="H40" s="17">
        <f t="shared" si="0"/>
        <v>1</v>
      </c>
      <c r="I40" s="17">
        <f t="shared" si="0"/>
        <v>0</v>
      </c>
      <c r="J40" s="17">
        <f t="shared" si="0"/>
        <v>0</v>
      </c>
      <c r="K40" s="17">
        <f t="shared" si="0"/>
        <v>0</v>
      </c>
      <c r="L40" s="17">
        <f t="shared" si="0"/>
        <v>1</v>
      </c>
      <c r="M40" s="17">
        <f t="shared" si="0"/>
        <v>0</v>
      </c>
      <c r="N40" s="17">
        <f t="shared" si="0"/>
        <v>0</v>
      </c>
      <c r="O40" s="17">
        <f t="shared" si="0"/>
        <v>0</v>
      </c>
      <c r="P40" s="17">
        <f t="shared" si="0"/>
        <v>1</v>
      </c>
      <c r="Q40" s="17">
        <f t="shared" si="0"/>
        <v>0</v>
      </c>
      <c r="R40" s="17">
        <f t="shared" si="0"/>
        <v>0</v>
      </c>
      <c r="S40" s="17">
        <f t="shared" si="0"/>
        <v>0</v>
      </c>
      <c r="T40" s="17">
        <f t="shared" si="0"/>
        <v>1</v>
      </c>
      <c r="U40" s="17">
        <f t="shared" si="0"/>
        <v>0</v>
      </c>
      <c r="V40" s="17">
        <f t="shared" si="0"/>
        <v>0</v>
      </c>
      <c r="W40" s="17">
        <f t="shared" si="0"/>
        <v>0</v>
      </c>
      <c r="X40" s="17">
        <f t="shared" si="0"/>
        <v>1</v>
      </c>
      <c r="Y40" s="17">
        <f t="shared" si="0"/>
        <v>0</v>
      </c>
      <c r="Z40" s="17">
        <f t="shared" si="0"/>
        <v>0</v>
      </c>
      <c r="AA40" s="17">
        <f t="shared" si="0"/>
        <v>0</v>
      </c>
      <c r="AB40" s="17">
        <f t="shared" si="0"/>
        <v>1</v>
      </c>
      <c r="AC40" s="17">
        <f t="shared" si="0"/>
        <v>0</v>
      </c>
      <c r="AD40" s="17">
        <f t="shared" si="0"/>
        <v>0</v>
      </c>
      <c r="AE40" s="17">
        <f t="shared" si="0"/>
        <v>0</v>
      </c>
      <c r="AF40" s="17">
        <f t="shared" si="0"/>
        <v>1</v>
      </c>
      <c r="AG40" s="17">
        <f t="shared" si="0"/>
        <v>0</v>
      </c>
      <c r="AH40" s="17">
        <f t="shared" si="0"/>
        <v>0</v>
      </c>
      <c r="AI40" s="17">
        <f t="shared" si="0"/>
        <v>0</v>
      </c>
      <c r="AJ40" s="17">
        <f t="shared" si="0"/>
        <v>1</v>
      </c>
      <c r="AK40" s="17">
        <f t="shared" si="0"/>
        <v>0</v>
      </c>
      <c r="AL40" s="17">
        <f t="shared" si="0"/>
        <v>0</v>
      </c>
      <c r="AM40" s="17">
        <f t="shared" si="0"/>
        <v>0</v>
      </c>
      <c r="AN40" s="17">
        <f t="shared" si="0"/>
        <v>1</v>
      </c>
      <c r="AO40" s="17">
        <f t="shared" si="0"/>
        <v>0</v>
      </c>
      <c r="AP40" s="17">
        <f t="shared" si="0"/>
        <v>0</v>
      </c>
      <c r="AQ40" s="17">
        <f t="shared" si="0"/>
        <v>0</v>
      </c>
      <c r="AR40" s="17">
        <f t="shared" si="0"/>
        <v>1</v>
      </c>
      <c r="AS40" s="17">
        <f t="shared" si="0"/>
        <v>0</v>
      </c>
      <c r="AT40" s="17">
        <f t="shared" si="0"/>
        <v>0</v>
      </c>
      <c r="AU40" s="17">
        <f t="shared" si="0"/>
        <v>0</v>
      </c>
      <c r="AV40" s="17">
        <f t="shared" si="0"/>
        <v>1</v>
      </c>
      <c r="AW40" s="17">
        <f t="shared" si="0"/>
        <v>0</v>
      </c>
      <c r="AX40" s="17">
        <f t="shared" si="0"/>
        <v>0</v>
      </c>
      <c r="AY40" s="17">
        <f t="shared" si="0"/>
        <v>0</v>
      </c>
    </row>
    <row r="41" spans="1:51" ht="14.25" customHeight="1">
      <c r="A41" s="99" t="s">
        <v>68</v>
      </c>
      <c r="B41" s="89"/>
      <c r="C41" s="90"/>
      <c r="D41" s="88" t="s">
        <v>69</v>
      </c>
      <c r="E41" s="89"/>
      <c r="F41" s="89"/>
      <c r="G41" s="90"/>
      <c r="H41" s="88" t="s">
        <v>70</v>
      </c>
      <c r="I41" s="89"/>
      <c r="J41" s="89"/>
      <c r="K41" s="90"/>
      <c r="L41" s="88" t="s">
        <v>71</v>
      </c>
      <c r="M41" s="89"/>
      <c r="N41" s="89"/>
      <c r="O41" s="90"/>
      <c r="P41" s="18"/>
      <c r="Q41" s="18"/>
      <c r="R41" s="19"/>
      <c r="S41" s="20"/>
      <c r="T41" s="20"/>
      <c r="U41" s="20"/>
      <c r="V41" s="20"/>
      <c r="W41" s="91" t="s">
        <v>22</v>
      </c>
      <c r="X41" s="92"/>
      <c r="Y41" s="92"/>
      <c r="Z41" s="92"/>
      <c r="AA41" s="91" t="s">
        <v>72</v>
      </c>
      <c r="AB41" s="92"/>
      <c r="AC41" s="92"/>
      <c r="AD41" s="92"/>
      <c r="AE41" s="91" t="s">
        <v>73</v>
      </c>
      <c r="AF41" s="92"/>
      <c r="AG41" s="92"/>
      <c r="AH41" s="21" t="s">
        <v>74</v>
      </c>
      <c r="AI41" s="20"/>
      <c r="AJ41" s="20"/>
      <c r="AK41" s="20"/>
      <c r="AL41" s="20"/>
      <c r="AM41" s="20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</row>
    <row r="42" spans="1:51" ht="14.25" customHeight="1">
      <c r="A42" s="81" t="s">
        <v>22</v>
      </c>
      <c r="B42" s="82"/>
      <c r="C42" s="83"/>
      <c r="D42" s="93">
        <f>(E40+I40+M40+Q40+U40+Y40+AC40+AG40+AK40+AO40+AS40+AW40)/(D40+H40+L40+P40+T40+X40+AB40+AF40+AJ40+AN40+AR40+AV40)</f>
        <v>0</v>
      </c>
      <c r="E42" s="89"/>
      <c r="F42" s="89"/>
      <c r="G42" s="90"/>
      <c r="H42" s="93">
        <f>(E40+I40+M40+Q40+U40+Y40)/(D40+H40+L40+P40+T40+X40)</f>
        <v>0</v>
      </c>
      <c r="I42" s="89"/>
      <c r="J42" s="89"/>
      <c r="K42" s="90"/>
      <c r="L42" s="93">
        <f>(AC40+AG40+AK40+AO40+AS40+AW40)/(AB40+AF40+AJ40+AN40+AR40+AV40)</f>
        <v>0</v>
      </c>
      <c r="M42" s="89"/>
      <c r="N42" s="89"/>
      <c r="O42" s="90"/>
      <c r="P42" s="22"/>
      <c r="Q42" s="23"/>
      <c r="R42" s="24"/>
      <c r="S42" s="87" t="s">
        <v>70</v>
      </c>
      <c r="T42" s="80"/>
      <c r="U42" s="80"/>
      <c r="V42" s="80"/>
      <c r="W42" s="79">
        <f>H42</f>
        <v>0</v>
      </c>
      <c r="X42" s="80"/>
      <c r="Y42" s="80"/>
      <c r="Z42" s="80"/>
      <c r="AA42" s="79" t="e">
        <f>+H43</f>
        <v>#DIV/0!</v>
      </c>
      <c r="AB42" s="80"/>
      <c r="AC42" s="80"/>
      <c r="AD42" s="80"/>
      <c r="AE42" s="79">
        <f>H44</f>
        <v>0</v>
      </c>
      <c r="AF42" s="80"/>
      <c r="AG42" s="80"/>
      <c r="AH42" s="25" t="s">
        <v>75</v>
      </c>
      <c r="AI42" s="25"/>
      <c r="AJ42" s="25"/>
      <c r="AK42" s="25"/>
      <c r="AL42" s="25"/>
      <c r="AM42" s="25"/>
      <c r="AN42" s="25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</row>
    <row r="43" spans="1:51" ht="15.75" customHeight="1">
      <c r="A43" s="85" t="s">
        <v>76</v>
      </c>
      <c r="B43" s="82"/>
      <c r="C43" s="83"/>
      <c r="D43" s="84" t="e">
        <f>(G40+K40+O40+S40+W40+AA40+AE40+AI40+AM40+AQ40+AU40+AY40)/(F40+J40+N40+R40+V40+Z40+AD40+AH40+AL40+AP40+AT40+AX40)</f>
        <v>#DIV/0!</v>
      </c>
      <c r="E43" s="82"/>
      <c r="F43" s="82"/>
      <c r="G43" s="83"/>
      <c r="H43" s="86" t="e">
        <f>(G40+K40+O40+S40+W40+AA40)/(F40+J40+N40+R40+V40+Z40)</f>
        <v>#DIV/0!</v>
      </c>
      <c r="I43" s="80"/>
      <c r="J43" s="80"/>
      <c r="K43" s="80"/>
      <c r="L43" s="84" t="e">
        <f>(AE40+AI40+AM40+AQ40+AU40+AY40)/(AD40+AH40+AL40+AP40+AT40+AX40)</f>
        <v>#DIV/0!</v>
      </c>
      <c r="M43" s="82"/>
      <c r="N43" s="82"/>
      <c r="O43" s="83"/>
      <c r="P43" s="23"/>
      <c r="Q43" s="23"/>
      <c r="R43" s="24"/>
      <c r="S43" s="87" t="s">
        <v>71</v>
      </c>
      <c r="T43" s="80"/>
      <c r="U43" s="80"/>
      <c r="V43" s="80"/>
      <c r="W43" s="79">
        <f>L42</f>
        <v>0</v>
      </c>
      <c r="X43" s="80"/>
      <c r="Y43" s="80"/>
      <c r="Z43" s="80"/>
      <c r="AA43" s="79" t="e">
        <f>+L43</f>
        <v>#DIV/0!</v>
      </c>
      <c r="AB43" s="80"/>
      <c r="AC43" s="80"/>
      <c r="AD43" s="80"/>
      <c r="AE43" s="79">
        <f>L44</f>
        <v>0</v>
      </c>
      <c r="AF43" s="80"/>
      <c r="AG43" s="80"/>
      <c r="AH43" s="25"/>
      <c r="AI43" s="25"/>
      <c r="AJ43" s="25"/>
      <c r="AK43" s="25"/>
      <c r="AL43" s="25"/>
      <c r="AM43" s="25"/>
      <c r="AN43" s="25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</row>
    <row r="44" spans="1:51" ht="14.25" customHeight="1">
      <c r="A44" s="81" t="s">
        <v>73</v>
      </c>
      <c r="B44" s="82"/>
      <c r="C44" s="83"/>
      <c r="D44" s="84">
        <v>0</v>
      </c>
      <c r="E44" s="82"/>
      <c r="F44" s="82"/>
      <c r="G44" s="83"/>
      <c r="H44" s="84">
        <v>0</v>
      </c>
      <c r="I44" s="82"/>
      <c r="J44" s="82"/>
      <c r="K44" s="82"/>
      <c r="L44" s="82"/>
      <c r="M44" s="82"/>
      <c r="N44" s="82"/>
      <c r="O44" s="83"/>
      <c r="P44" s="23"/>
      <c r="Q44" s="23"/>
      <c r="R44" s="24"/>
      <c r="S44" s="26"/>
      <c r="T44" s="26"/>
      <c r="U44" s="26"/>
      <c r="V44" s="26"/>
      <c r="W44" s="27"/>
      <c r="X44" s="27"/>
      <c r="Y44" s="27"/>
      <c r="Z44" s="27"/>
      <c r="AA44" s="27"/>
      <c r="AB44" s="27"/>
      <c r="AC44" s="27"/>
      <c r="AD44" s="27"/>
      <c r="AE44" s="28"/>
      <c r="AF44" s="28"/>
      <c r="AG44" s="28"/>
      <c r="AH44" s="28"/>
      <c r="AI44" s="28"/>
      <c r="AJ44" s="28"/>
      <c r="AK44" s="28"/>
      <c r="AL44" s="28"/>
      <c r="AM44" s="28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</row>
    <row r="45" spans="1:51" ht="14.25" customHeight="1">
      <c r="A45" s="1"/>
      <c r="B45" s="1"/>
      <c r="C45" s="1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</row>
    <row r="46" spans="1:51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4.25" customHeight="1">
      <c r="A47" s="134" t="s">
        <v>111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3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4.25" customHeight="1">
      <c r="A48" s="135" t="s">
        <v>112</v>
      </c>
      <c r="B48" s="82"/>
      <c r="C48" s="83"/>
      <c r="D48" s="135" t="s">
        <v>113</v>
      </c>
      <c r="E48" s="82"/>
      <c r="F48" s="83"/>
      <c r="G48" s="135" t="s">
        <v>114</v>
      </c>
      <c r="H48" s="82"/>
      <c r="I48" s="82"/>
      <c r="J48" s="82"/>
      <c r="K48" s="82"/>
      <c r="L48" s="82"/>
      <c r="M48" s="82"/>
      <c r="N48" s="82"/>
      <c r="O48" s="83"/>
      <c r="P48" s="136" t="s">
        <v>106</v>
      </c>
      <c r="Q48" s="82"/>
      <c r="R48" s="82"/>
      <c r="S48" s="82"/>
      <c r="T48" s="82"/>
      <c r="U48" s="83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4.25" customHeight="1">
      <c r="A49" s="137">
        <v>1</v>
      </c>
      <c r="B49" s="82"/>
      <c r="C49" s="83"/>
      <c r="D49" s="138" t="s">
        <v>115</v>
      </c>
      <c r="E49" s="82"/>
      <c r="F49" s="83"/>
      <c r="G49" s="137" t="s">
        <v>116</v>
      </c>
      <c r="H49" s="82"/>
      <c r="I49" s="82"/>
      <c r="J49" s="82"/>
      <c r="K49" s="82"/>
      <c r="L49" s="82"/>
      <c r="M49" s="82"/>
      <c r="N49" s="82"/>
      <c r="O49" s="83"/>
      <c r="P49" s="139" t="s">
        <v>117</v>
      </c>
      <c r="Q49" s="140"/>
      <c r="R49" s="140"/>
      <c r="S49" s="140"/>
      <c r="T49" s="140"/>
      <c r="U49" s="140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43.5" customHeight="1">
      <c r="A50" s="137">
        <v>2</v>
      </c>
      <c r="B50" s="82"/>
      <c r="C50" s="83"/>
      <c r="D50" s="138">
        <v>44145</v>
      </c>
      <c r="E50" s="82"/>
      <c r="F50" s="83"/>
      <c r="G50" s="139" t="s">
        <v>122</v>
      </c>
      <c r="H50" s="140"/>
      <c r="I50" s="140"/>
      <c r="J50" s="140"/>
      <c r="K50" s="140"/>
      <c r="L50" s="140"/>
      <c r="M50" s="140"/>
      <c r="N50" s="140"/>
      <c r="O50" s="140"/>
      <c r="P50" s="139" t="s">
        <v>118</v>
      </c>
      <c r="Q50" s="140"/>
      <c r="R50" s="140"/>
      <c r="S50" s="140"/>
      <c r="T50" s="140"/>
      <c r="U50" s="140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4.25" customHeight="1">
      <c r="A51" s="141"/>
      <c r="B51" s="141"/>
      <c r="C51" s="141"/>
      <c r="D51" s="141"/>
      <c r="E51" s="141"/>
      <c r="F51" s="141"/>
      <c r="G51" s="141"/>
      <c r="H51" s="141"/>
      <c r="I51" s="141"/>
      <c r="J51" s="142"/>
      <c r="K51" s="141"/>
      <c r="L51" s="1"/>
      <c r="M51" s="141"/>
      <c r="N51" s="142"/>
      <c r="O51" s="141"/>
      <c r="P51" s="141"/>
      <c r="Q51" s="141"/>
      <c r="R51" s="1"/>
      <c r="S51" s="141"/>
      <c r="T51" s="141"/>
      <c r="U51" s="14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63.75" customHeight="1">
      <c r="A52" s="143" t="s">
        <v>119</v>
      </c>
      <c r="B52" s="82"/>
      <c r="C52" s="83"/>
      <c r="D52" s="143" t="s">
        <v>120</v>
      </c>
      <c r="E52" s="82"/>
      <c r="F52" s="82"/>
      <c r="G52" s="82"/>
      <c r="H52" s="82"/>
      <c r="I52" s="82"/>
      <c r="J52" s="82"/>
      <c r="K52" s="82"/>
      <c r="L52" s="83"/>
      <c r="M52" s="143" t="s">
        <v>121</v>
      </c>
      <c r="N52" s="82"/>
      <c r="O52" s="82"/>
      <c r="P52" s="82"/>
      <c r="Q52" s="82"/>
      <c r="R52" s="82"/>
      <c r="S52" s="82"/>
      <c r="T52" s="82"/>
      <c r="U52" s="83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</row>
    <row r="246" spans="1:51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</row>
    <row r="247" spans="1:51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</row>
    <row r="248" spans="1:51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</row>
    <row r="249" spans="1:51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</row>
    <row r="250" spans="1:51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</row>
    <row r="251" spans="1: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</row>
    <row r="252" spans="1:51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</row>
    <row r="253" spans="1:51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</row>
    <row r="254" spans="1:51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</row>
    <row r="255" spans="1:51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</row>
    <row r="256" spans="1:51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</row>
    <row r="257" spans="1:51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</row>
    <row r="258" spans="1:51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</row>
    <row r="259" spans="1:51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</row>
    <row r="260" spans="1:51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</row>
    <row r="261" spans="1:5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</row>
    <row r="262" spans="1:51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</row>
    <row r="263" spans="1:51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</row>
    <row r="264" spans="1:51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</row>
    <row r="265" spans="1:51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</row>
    <row r="266" spans="1:51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</row>
    <row r="267" spans="1:51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</row>
    <row r="268" spans="1:51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</row>
    <row r="269" spans="1:51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</row>
    <row r="270" spans="1:51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</row>
    <row r="271" spans="1:5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</row>
    <row r="272" spans="1:51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</row>
    <row r="273" spans="1:51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</row>
    <row r="274" spans="1:51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</row>
    <row r="275" spans="1:51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</row>
    <row r="276" spans="1:51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</row>
    <row r="277" spans="1:51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</row>
    <row r="278" spans="1:51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</row>
    <row r="279" spans="1:51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</row>
    <row r="280" spans="1:51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</row>
    <row r="281" spans="1:5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</row>
    <row r="282" spans="1:51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</row>
    <row r="283" spans="1:51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</row>
    <row r="284" spans="1:51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</row>
    <row r="285" spans="1:51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</row>
    <row r="286" spans="1:51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</row>
    <row r="287" spans="1:51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</row>
    <row r="288" spans="1:51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</row>
    <row r="289" spans="1:51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</row>
    <row r="290" spans="1:51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</row>
    <row r="291" spans="1:5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</row>
    <row r="292" spans="1:51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</row>
    <row r="293" spans="1:51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</row>
    <row r="294" spans="1:51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</row>
    <row r="295" spans="1:51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</row>
    <row r="296" spans="1:51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</row>
    <row r="297" spans="1:51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</row>
    <row r="298" spans="1:51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</row>
    <row r="299" spans="1:51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</row>
    <row r="300" spans="1:51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</row>
    <row r="301" spans="1:5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</row>
    <row r="302" spans="1:51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</row>
    <row r="303" spans="1:51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</row>
    <row r="304" spans="1:51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</row>
    <row r="305" spans="1:51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</row>
    <row r="306" spans="1:51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</row>
    <row r="307" spans="1:51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</row>
    <row r="308" spans="1:51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</row>
    <row r="309" spans="1:51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</row>
    <row r="310" spans="1:51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</row>
    <row r="311" spans="1:5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</row>
    <row r="312" spans="1:51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</row>
    <row r="313" spans="1:51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</row>
    <row r="314" spans="1:51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</row>
    <row r="315" spans="1:51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</row>
    <row r="316" spans="1:51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</row>
    <row r="317" spans="1:51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</row>
    <row r="318" spans="1:51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</row>
    <row r="319" spans="1:51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</row>
    <row r="320" spans="1:51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</row>
    <row r="321" spans="1:5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</row>
    <row r="322" spans="1:51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</row>
    <row r="323" spans="1:51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</row>
    <row r="324" spans="1:51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</row>
    <row r="325" spans="1:51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</row>
    <row r="326" spans="1:51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</row>
    <row r="327" spans="1:51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</row>
    <row r="328" spans="1:51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</row>
    <row r="329" spans="1:51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</row>
    <row r="330" spans="1:51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</row>
    <row r="331" spans="1:5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</row>
    <row r="332" spans="1:51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</row>
    <row r="333" spans="1:51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</row>
    <row r="334" spans="1:51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</row>
    <row r="335" spans="1:51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</row>
    <row r="336" spans="1:51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</row>
    <row r="337" spans="1:51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</row>
    <row r="338" spans="1:51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</row>
    <row r="339" spans="1:51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</row>
    <row r="340" spans="1:51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</row>
    <row r="341" spans="1:5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</row>
    <row r="342" spans="1:51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</row>
    <row r="343" spans="1:51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</row>
    <row r="344" spans="1:51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</row>
    <row r="345" spans="1:51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</row>
    <row r="346" spans="1:51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</row>
    <row r="347" spans="1:51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</row>
    <row r="348" spans="1:51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</row>
    <row r="349" spans="1:51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</row>
    <row r="350" spans="1:51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</row>
    <row r="351" spans="1: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</row>
    <row r="352" spans="1:51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</row>
    <row r="353" spans="1:51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</row>
    <row r="354" spans="1:51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</row>
    <row r="355" spans="1:51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</row>
    <row r="356" spans="1:51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</row>
    <row r="357" spans="1:51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</row>
    <row r="358" spans="1:51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</row>
    <row r="359" spans="1:51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</row>
    <row r="360" spans="1:51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</row>
    <row r="361" spans="1:5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</row>
    <row r="362" spans="1:51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</row>
    <row r="363" spans="1:51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</row>
    <row r="364" spans="1:51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</row>
    <row r="365" spans="1:51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</row>
    <row r="366" spans="1:51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</row>
    <row r="367" spans="1:51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</row>
    <row r="368" spans="1:51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</row>
    <row r="369" spans="1:51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</row>
    <row r="370" spans="1:51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</row>
    <row r="371" spans="1:5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</row>
    <row r="372" spans="1:51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</row>
    <row r="373" spans="1:51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</row>
    <row r="374" spans="1:51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</row>
    <row r="375" spans="1:51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</row>
    <row r="376" spans="1:51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</row>
    <row r="377" spans="1:51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</row>
    <row r="378" spans="1:51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</row>
    <row r="379" spans="1:51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</row>
    <row r="380" spans="1:51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</row>
    <row r="381" spans="1:5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</row>
    <row r="382" spans="1:51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</row>
    <row r="383" spans="1:51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</row>
    <row r="384" spans="1:51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</row>
    <row r="385" spans="1:51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</row>
    <row r="386" spans="1:51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</row>
    <row r="387" spans="1:51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</row>
    <row r="388" spans="1:51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</row>
    <row r="389" spans="1:51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</row>
    <row r="390" spans="1:51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</row>
    <row r="391" spans="1:5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</row>
    <row r="392" spans="1:51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</row>
    <row r="393" spans="1:51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</row>
    <row r="394" spans="1:51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</row>
    <row r="395" spans="1:51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</row>
    <row r="396" spans="1:51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</row>
    <row r="397" spans="1:51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</row>
    <row r="398" spans="1:51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</row>
    <row r="399" spans="1:51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</row>
    <row r="400" spans="1:51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</row>
    <row r="401" spans="1:5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</row>
    <row r="402" spans="1:51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</row>
    <row r="403" spans="1:51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</row>
    <row r="404" spans="1:51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</row>
    <row r="405" spans="1:51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</row>
    <row r="406" spans="1:51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</row>
    <row r="407" spans="1:51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</row>
    <row r="408" spans="1:51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</row>
    <row r="409" spans="1:51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</row>
    <row r="410" spans="1:51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</row>
    <row r="411" spans="1:5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</row>
    <row r="412" spans="1:51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</row>
    <row r="413" spans="1:51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</row>
    <row r="414" spans="1:51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</row>
    <row r="415" spans="1:51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</row>
    <row r="416" spans="1:51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</row>
    <row r="417" spans="1:51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</row>
    <row r="418" spans="1:51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</row>
    <row r="419" spans="1:51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</row>
    <row r="420" spans="1:51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</row>
    <row r="421" spans="1:5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</row>
    <row r="422" spans="1:51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</row>
    <row r="423" spans="1:51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</row>
    <row r="424" spans="1:51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</row>
    <row r="425" spans="1:51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</row>
    <row r="426" spans="1:51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</row>
    <row r="427" spans="1:51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</row>
    <row r="428" spans="1:51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</row>
    <row r="429" spans="1:51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</row>
    <row r="430" spans="1:51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</row>
    <row r="431" spans="1:5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</row>
    <row r="432" spans="1:51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</row>
    <row r="433" spans="1:51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</row>
    <row r="434" spans="1:51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</row>
    <row r="435" spans="1:51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</row>
    <row r="436" spans="1:51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</row>
    <row r="437" spans="1:51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</row>
    <row r="438" spans="1:51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</row>
    <row r="439" spans="1:51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</row>
    <row r="440" spans="1:51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</row>
    <row r="441" spans="1:5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</row>
    <row r="442" spans="1:51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</row>
    <row r="443" spans="1:51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</row>
    <row r="444" spans="1:51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</row>
    <row r="445" spans="1:51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</row>
    <row r="446" spans="1:51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</row>
    <row r="447" spans="1:51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</row>
    <row r="448" spans="1:51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</row>
    <row r="449" spans="1:51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</row>
    <row r="450" spans="1:51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</row>
    <row r="451" spans="1: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</row>
    <row r="452" spans="1:51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</row>
    <row r="453" spans="1:51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</row>
    <row r="454" spans="1:51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</row>
    <row r="455" spans="1:51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</row>
    <row r="456" spans="1:51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</row>
    <row r="457" spans="1:51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</row>
    <row r="458" spans="1:51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</row>
    <row r="459" spans="1:51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</row>
    <row r="460" spans="1:51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</row>
    <row r="461" spans="1:5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</row>
    <row r="462" spans="1:51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</row>
    <row r="463" spans="1:51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</row>
    <row r="464" spans="1:51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</row>
    <row r="465" spans="1:51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</row>
    <row r="466" spans="1:51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</row>
    <row r="467" spans="1:51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</row>
    <row r="468" spans="1:51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</row>
    <row r="469" spans="1:51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</row>
    <row r="470" spans="1:51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</row>
    <row r="471" spans="1:5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</row>
    <row r="472" spans="1:51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</row>
    <row r="473" spans="1:51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</row>
    <row r="474" spans="1:51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</row>
    <row r="475" spans="1:51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</row>
    <row r="476" spans="1:51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</row>
    <row r="477" spans="1:51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</row>
    <row r="478" spans="1:51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</row>
    <row r="479" spans="1:51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</row>
    <row r="480" spans="1:51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</row>
    <row r="481" spans="1:5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</row>
    <row r="482" spans="1:51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</row>
    <row r="483" spans="1:51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</row>
    <row r="484" spans="1:51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</row>
    <row r="485" spans="1:51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</row>
    <row r="486" spans="1:51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</row>
    <row r="487" spans="1:51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</row>
    <row r="488" spans="1:51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</row>
    <row r="489" spans="1:51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</row>
    <row r="490" spans="1:51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</row>
    <row r="491" spans="1:5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</row>
    <row r="492" spans="1:51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</row>
    <row r="493" spans="1:51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</row>
    <row r="494" spans="1:51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</row>
    <row r="495" spans="1:51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</row>
    <row r="496" spans="1:51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</row>
    <row r="497" spans="1:51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</row>
    <row r="498" spans="1:51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</row>
    <row r="499" spans="1:51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</row>
    <row r="500" spans="1:51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</row>
    <row r="501" spans="1:5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</row>
    <row r="502" spans="1:51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</row>
    <row r="503" spans="1:51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</row>
    <row r="504" spans="1:51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</row>
    <row r="505" spans="1:51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</row>
    <row r="506" spans="1:51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</row>
    <row r="507" spans="1:51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</row>
    <row r="508" spans="1:51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</row>
    <row r="509" spans="1:51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</row>
    <row r="510" spans="1:51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</row>
    <row r="511" spans="1:5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</row>
    <row r="512" spans="1:51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</row>
    <row r="513" spans="1:51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</row>
    <row r="514" spans="1:51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</row>
    <row r="515" spans="1:51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</row>
    <row r="516" spans="1:51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</row>
    <row r="517" spans="1:51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</row>
    <row r="518" spans="1:51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</row>
    <row r="519" spans="1:51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</row>
    <row r="520" spans="1:51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</row>
    <row r="521" spans="1:5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</row>
    <row r="522" spans="1:51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</row>
    <row r="523" spans="1:51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</row>
    <row r="524" spans="1:51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</row>
    <row r="525" spans="1:51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</row>
    <row r="526" spans="1:51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</row>
    <row r="527" spans="1:51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</row>
    <row r="528" spans="1:51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</row>
    <row r="529" spans="1:51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</row>
    <row r="530" spans="1:51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</row>
    <row r="531" spans="1:5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</row>
    <row r="532" spans="1:51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</row>
    <row r="533" spans="1:51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</row>
    <row r="534" spans="1:51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</row>
    <row r="535" spans="1:51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</row>
    <row r="536" spans="1:51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</row>
    <row r="537" spans="1:51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</row>
    <row r="538" spans="1:51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</row>
    <row r="539" spans="1:51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</row>
    <row r="540" spans="1:51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</row>
    <row r="541" spans="1:5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</row>
    <row r="542" spans="1:51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</row>
    <row r="543" spans="1:51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</row>
    <row r="544" spans="1:51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</row>
    <row r="545" spans="1:51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</row>
    <row r="546" spans="1:51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</row>
    <row r="547" spans="1:51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</row>
    <row r="548" spans="1:51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</row>
    <row r="549" spans="1:51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</row>
    <row r="550" spans="1:51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</row>
    <row r="551" spans="1: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</row>
    <row r="552" spans="1:51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</row>
    <row r="553" spans="1:51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</row>
    <row r="554" spans="1:51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</row>
    <row r="555" spans="1:51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</row>
    <row r="556" spans="1:51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</row>
    <row r="557" spans="1:51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</row>
    <row r="558" spans="1:51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</row>
    <row r="559" spans="1:51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</row>
    <row r="560" spans="1:51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</row>
    <row r="561" spans="1:5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</row>
    <row r="562" spans="1:51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</row>
    <row r="563" spans="1:51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</row>
    <row r="564" spans="1:51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</row>
    <row r="565" spans="1:51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</row>
    <row r="566" spans="1:51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</row>
    <row r="567" spans="1:51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</row>
    <row r="568" spans="1:51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</row>
    <row r="569" spans="1:51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</row>
    <row r="570" spans="1:51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</row>
    <row r="571" spans="1:5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</row>
    <row r="572" spans="1:51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</row>
    <row r="573" spans="1:51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</row>
    <row r="574" spans="1:51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</row>
    <row r="575" spans="1:51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</row>
    <row r="576" spans="1:51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</row>
    <row r="577" spans="1:51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</row>
    <row r="578" spans="1:51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</row>
    <row r="579" spans="1:51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</row>
    <row r="580" spans="1:51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</row>
    <row r="581" spans="1:5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</row>
    <row r="582" spans="1:51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</row>
    <row r="583" spans="1:51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</row>
    <row r="584" spans="1:51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</row>
    <row r="585" spans="1:51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</row>
    <row r="586" spans="1:51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</row>
    <row r="587" spans="1:51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</row>
    <row r="588" spans="1:51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</row>
    <row r="589" spans="1:51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</row>
    <row r="590" spans="1:51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</row>
    <row r="591" spans="1:5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</row>
    <row r="592" spans="1:51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</row>
    <row r="593" spans="1:51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</row>
    <row r="594" spans="1:51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</row>
    <row r="595" spans="1:51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</row>
    <row r="596" spans="1:51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</row>
    <row r="597" spans="1:51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</row>
    <row r="598" spans="1:51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</row>
    <row r="599" spans="1:51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</row>
    <row r="600" spans="1:51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</row>
    <row r="601" spans="1:5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</row>
    <row r="602" spans="1:51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</row>
    <row r="603" spans="1:51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</row>
    <row r="604" spans="1:51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</row>
    <row r="605" spans="1:51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</row>
    <row r="606" spans="1:51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</row>
    <row r="607" spans="1:51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</row>
    <row r="608" spans="1:51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</row>
    <row r="609" spans="1:51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</row>
    <row r="610" spans="1:51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</row>
    <row r="611" spans="1:5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</row>
    <row r="612" spans="1:51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</row>
    <row r="613" spans="1:51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</row>
    <row r="614" spans="1:51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</row>
    <row r="615" spans="1:51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</row>
    <row r="616" spans="1:51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</row>
    <row r="617" spans="1:51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</row>
    <row r="618" spans="1:51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</row>
    <row r="619" spans="1:51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</row>
    <row r="620" spans="1:51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</row>
    <row r="621" spans="1:5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</row>
    <row r="622" spans="1:51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</row>
    <row r="623" spans="1:51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</row>
    <row r="624" spans="1:51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</row>
    <row r="625" spans="1:51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</row>
    <row r="626" spans="1:51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</row>
    <row r="627" spans="1:51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</row>
    <row r="628" spans="1:51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</row>
    <row r="629" spans="1:51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</row>
    <row r="630" spans="1:51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</row>
    <row r="631" spans="1:5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</row>
    <row r="632" spans="1:51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</row>
    <row r="633" spans="1:51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</row>
    <row r="634" spans="1:51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</row>
    <row r="635" spans="1:51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</row>
    <row r="636" spans="1:51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</row>
    <row r="637" spans="1:51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</row>
    <row r="638" spans="1:51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</row>
    <row r="639" spans="1:51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</row>
    <row r="640" spans="1:51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</row>
    <row r="641" spans="1:5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</row>
    <row r="642" spans="1:51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</row>
    <row r="643" spans="1:51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</row>
    <row r="644" spans="1:51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</row>
    <row r="645" spans="1:51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</row>
    <row r="646" spans="1:51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</row>
    <row r="647" spans="1:51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</row>
    <row r="648" spans="1:51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</row>
    <row r="649" spans="1:51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</row>
    <row r="650" spans="1:51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</row>
    <row r="651" spans="1: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</row>
    <row r="652" spans="1:51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</row>
    <row r="653" spans="1:51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</row>
    <row r="654" spans="1:51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</row>
    <row r="655" spans="1:51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</row>
    <row r="656" spans="1:51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</row>
    <row r="657" spans="1:51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</row>
    <row r="658" spans="1:51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</row>
    <row r="659" spans="1:51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</row>
    <row r="660" spans="1:51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</row>
    <row r="661" spans="1:5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</row>
    <row r="662" spans="1:51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</row>
    <row r="663" spans="1:51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</row>
    <row r="664" spans="1:51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</row>
    <row r="665" spans="1:51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</row>
    <row r="666" spans="1:51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</row>
    <row r="667" spans="1:51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</row>
    <row r="668" spans="1:51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</row>
    <row r="669" spans="1:51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</row>
    <row r="670" spans="1:51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</row>
    <row r="671" spans="1:5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</row>
    <row r="672" spans="1:51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</row>
    <row r="673" spans="1:51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</row>
    <row r="674" spans="1:51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</row>
    <row r="675" spans="1:51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</row>
    <row r="676" spans="1:51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</row>
    <row r="677" spans="1:51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</row>
    <row r="678" spans="1:51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</row>
    <row r="679" spans="1:51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</row>
    <row r="680" spans="1:51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</row>
    <row r="681" spans="1:5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</row>
    <row r="682" spans="1:51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</row>
    <row r="683" spans="1:51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</row>
    <row r="684" spans="1:51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</row>
    <row r="685" spans="1:51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</row>
    <row r="686" spans="1:51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</row>
    <row r="687" spans="1:51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</row>
    <row r="688" spans="1:51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</row>
    <row r="689" spans="1:51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</row>
    <row r="690" spans="1:51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</row>
    <row r="691" spans="1:5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</row>
    <row r="692" spans="1:51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</row>
    <row r="693" spans="1:51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</row>
    <row r="694" spans="1:51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</row>
    <row r="695" spans="1:51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</row>
    <row r="696" spans="1:51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</row>
    <row r="697" spans="1:51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</row>
    <row r="698" spans="1:51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</row>
    <row r="699" spans="1:51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</row>
    <row r="700" spans="1:51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</row>
    <row r="701" spans="1:5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</row>
    <row r="702" spans="1:51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</row>
    <row r="703" spans="1:51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</row>
    <row r="704" spans="1:51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</row>
    <row r="705" spans="1:51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</row>
    <row r="706" spans="1:51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</row>
    <row r="707" spans="1:51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</row>
    <row r="708" spans="1:51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</row>
    <row r="709" spans="1:51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</row>
    <row r="710" spans="1:51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</row>
    <row r="711" spans="1:5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</row>
    <row r="712" spans="1:51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</row>
    <row r="713" spans="1:51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</row>
    <row r="714" spans="1:51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</row>
    <row r="715" spans="1:51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</row>
    <row r="716" spans="1:51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</row>
    <row r="717" spans="1:51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</row>
    <row r="718" spans="1:51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</row>
    <row r="719" spans="1:51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</row>
    <row r="720" spans="1:51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</row>
    <row r="721" spans="1:5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</row>
    <row r="722" spans="1:51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</row>
    <row r="723" spans="1:51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</row>
    <row r="724" spans="1:51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</row>
    <row r="725" spans="1:51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</row>
    <row r="726" spans="1:51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</row>
    <row r="727" spans="1:51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</row>
    <row r="728" spans="1:51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</row>
    <row r="729" spans="1:51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</row>
    <row r="730" spans="1:51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</row>
    <row r="731" spans="1:5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</row>
    <row r="732" spans="1:51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</row>
    <row r="733" spans="1:51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</row>
    <row r="734" spans="1:51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</row>
    <row r="735" spans="1:51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</row>
    <row r="736" spans="1:51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</row>
    <row r="737" spans="1:51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</row>
    <row r="738" spans="1:51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</row>
    <row r="739" spans="1:51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</row>
    <row r="740" spans="1:51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</row>
    <row r="741" spans="1:5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</row>
    <row r="742" spans="1:51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</row>
    <row r="743" spans="1:51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</row>
    <row r="744" spans="1:51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</row>
    <row r="745" spans="1:51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</row>
    <row r="746" spans="1:51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</row>
    <row r="747" spans="1:51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</row>
    <row r="748" spans="1:51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</row>
    <row r="749" spans="1:51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</row>
    <row r="750" spans="1:51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</row>
    <row r="751" spans="1: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</row>
    <row r="752" spans="1:51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</row>
    <row r="753" spans="1:51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</row>
    <row r="754" spans="1:51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</row>
    <row r="755" spans="1:51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</row>
    <row r="756" spans="1:51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</row>
    <row r="757" spans="1:51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</row>
    <row r="758" spans="1:51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</row>
    <row r="759" spans="1:51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</row>
    <row r="760" spans="1:51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</row>
    <row r="761" spans="1:5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</row>
    <row r="762" spans="1:51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</row>
    <row r="763" spans="1:51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</row>
    <row r="764" spans="1:51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</row>
    <row r="765" spans="1:51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</row>
    <row r="766" spans="1:51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</row>
    <row r="767" spans="1:51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</row>
    <row r="768" spans="1:51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</row>
    <row r="769" spans="1:51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</row>
    <row r="770" spans="1:51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</row>
    <row r="771" spans="1:5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</row>
    <row r="772" spans="1:51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</row>
    <row r="773" spans="1:51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</row>
    <row r="774" spans="1:51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</row>
    <row r="775" spans="1:51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</row>
    <row r="776" spans="1:51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</row>
    <row r="777" spans="1:51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</row>
    <row r="778" spans="1:51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</row>
    <row r="779" spans="1:51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</row>
    <row r="780" spans="1:51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</row>
    <row r="781" spans="1:5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</row>
    <row r="782" spans="1:51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</row>
    <row r="783" spans="1:51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</row>
    <row r="784" spans="1:51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</row>
    <row r="785" spans="1:51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</row>
    <row r="786" spans="1:51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</row>
    <row r="787" spans="1:51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</row>
    <row r="788" spans="1:51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</row>
    <row r="789" spans="1:51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</row>
    <row r="790" spans="1:51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</row>
    <row r="791" spans="1:5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</row>
    <row r="792" spans="1:51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</row>
    <row r="793" spans="1:51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</row>
    <row r="794" spans="1:51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</row>
    <row r="795" spans="1:51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</row>
    <row r="796" spans="1:51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</row>
    <row r="797" spans="1:51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</row>
    <row r="798" spans="1:51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</row>
    <row r="799" spans="1:51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</row>
    <row r="800" spans="1:51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</row>
    <row r="801" spans="1:5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</row>
    <row r="802" spans="1:51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</row>
    <row r="803" spans="1:51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</row>
    <row r="804" spans="1:51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</row>
    <row r="805" spans="1:51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</row>
    <row r="806" spans="1:51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</row>
    <row r="807" spans="1:51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</row>
    <row r="808" spans="1:51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</row>
    <row r="809" spans="1:51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</row>
    <row r="810" spans="1:51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</row>
    <row r="811" spans="1:5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</row>
    <row r="812" spans="1:51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</row>
    <row r="813" spans="1:51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</row>
    <row r="814" spans="1:51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</row>
    <row r="815" spans="1:51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</row>
    <row r="816" spans="1:51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</row>
    <row r="817" spans="1:51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</row>
    <row r="818" spans="1:51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</row>
    <row r="819" spans="1:51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</row>
    <row r="820" spans="1:51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</row>
    <row r="821" spans="1:5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</row>
    <row r="822" spans="1:51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</row>
    <row r="823" spans="1:51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</row>
    <row r="824" spans="1:51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</row>
    <row r="825" spans="1:51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</row>
    <row r="826" spans="1:51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</row>
    <row r="827" spans="1:51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</row>
    <row r="828" spans="1:51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</row>
    <row r="829" spans="1:51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</row>
    <row r="830" spans="1:51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</row>
    <row r="831" spans="1:5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</row>
    <row r="832" spans="1:51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</row>
    <row r="833" spans="1:51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</row>
    <row r="834" spans="1:51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</row>
    <row r="835" spans="1:51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</row>
    <row r="836" spans="1:51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</row>
    <row r="837" spans="1:51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</row>
    <row r="838" spans="1:51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</row>
    <row r="839" spans="1:51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</row>
    <row r="840" spans="1:51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</row>
    <row r="841" spans="1:5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</row>
    <row r="842" spans="1:51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</row>
    <row r="843" spans="1:51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</row>
    <row r="844" spans="1:51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</row>
    <row r="845" spans="1:51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</row>
    <row r="846" spans="1:51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</row>
    <row r="847" spans="1:51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</row>
    <row r="848" spans="1:51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</row>
    <row r="849" spans="1:51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</row>
    <row r="850" spans="1:51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</row>
    <row r="851" spans="1: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</row>
    <row r="852" spans="1:51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</row>
    <row r="853" spans="1:51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</row>
    <row r="854" spans="1:51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</row>
    <row r="855" spans="1:51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</row>
    <row r="856" spans="1:51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</row>
    <row r="857" spans="1:51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</row>
    <row r="858" spans="1:51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</row>
    <row r="859" spans="1:51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</row>
    <row r="860" spans="1:51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</row>
    <row r="861" spans="1:5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</row>
    <row r="862" spans="1:51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</row>
    <row r="863" spans="1:51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</row>
    <row r="864" spans="1:51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</row>
    <row r="865" spans="1:51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</row>
    <row r="866" spans="1:51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</row>
    <row r="867" spans="1:51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</row>
    <row r="868" spans="1:51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</row>
    <row r="869" spans="1:51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</row>
    <row r="870" spans="1:51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</row>
    <row r="871" spans="1:5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</row>
    <row r="872" spans="1:51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</row>
    <row r="873" spans="1:51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</row>
    <row r="874" spans="1:51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</row>
    <row r="875" spans="1:51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</row>
    <row r="876" spans="1:51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</row>
    <row r="877" spans="1:51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</row>
    <row r="878" spans="1:51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</row>
    <row r="879" spans="1:51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</row>
    <row r="880" spans="1:51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</row>
    <row r="881" spans="1:5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</row>
    <row r="882" spans="1:51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</row>
    <row r="883" spans="1:51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</row>
    <row r="884" spans="1:51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</row>
    <row r="885" spans="1:51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</row>
    <row r="886" spans="1:51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</row>
    <row r="887" spans="1:51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</row>
    <row r="888" spans="1:51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</row>
    <row r="889" spans="1:51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</row>
    <row r="890" spans="1:51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</row>
    <row r="891" spans="1:5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</row>
    <row r="892" spans="1:51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</row>
    <row r="893" spans="1:51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</row>
    <row r="894" spans="1:51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</row>
    <row r="895" spans="1:51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</row>
    <row r="896" spans="1:51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</row>
    <row r="897" spans="1:51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</row>
    <row r="898" spans="1:51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</row>
    <row r="899" spans="1:51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</row>
    <row r="900" spans="1:51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</row>
    <row r="901" spans="1:5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</row>
    <row r="902" spans="1:51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</row>
    <row r="903" spans="1:51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</row>
    <row r="904" spans="1:51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</row>
    <row r="905" spans="1:51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</row>
    <row r="906" spans="1:51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</row>
    <row r="907" spans="1:51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</row>
    <row r="908" spans="1:51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</row>
    <row r="909" spans="1:51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</row>
    <row r="910" spans="1:51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</row>
    <row r="911" spans="1:5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</row>
    <row r="912" spans="1:51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</row>
    <row r="913" spans="1:51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</row>
    <row r="914" spans="1:51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</row>
    <row r="915" spans="1:51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</row>
    <row r="916" spans="1:51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</row>
    <row r="917" spans="1:51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</row>
    <row r="918" spans="1:51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</row>
    <row r="919" spans="1:51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</row>
    <row r="920" spans="1:51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</row>
    <row r="921" spans="1:5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</row>
    <row r="922" spans="1:51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</row>
    <row r="923" spans="1:51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</row>
    <row r="924" spans="1:51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</row>
    <row r="925" spans="1:51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</row>
    <row r="926" spans="1:51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</row>
    <row r="927" spans="1:51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</row>
    <row r="928" spans="1:51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</row>
    <row r="929" spans="1:51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</row>
    <row r="930" spans="1:51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</row>
    <row r="931" spans="1:5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</row>
    <row r="932" spans="1:51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</row>
    <row r="933" spans="1:51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</row>
    <row r="934" spans="1:51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</row>
    <row r="935" spans="1:51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</row>
    <row r="936" spans="1:51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</row>
    <row r="937" spans="1:51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</row>
    <row r="938" spans="1:51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</row>
    <row r="939" spans="1:51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</row>
    <row r="940" spans="1:51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</row>
    <row r="941" spans="1:5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</row>
    <row r="942" spans="1:51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</row>
    <row r="943" spans="1:51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</row>
    <row r="944" spans="1:51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</row>
    <row r="945" spans="1:51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</row>
    <row r="946" spans="1:51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</row>
    <row r="947" spans="1:51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</row>
    <row r="948" spans="1:51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</row>
    <row r="949" spans="1:51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</row>
    <row r="950" spans="1:51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</row>
    <row r="951" spans="1: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</row>
    <row r="952" spans="1:51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</row>
    <row r="953" spans="1:51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</row>
    <row r="954" spans="1:51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</row>
    <row r="955" spans="1:51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</row>
    <row r="956" spans="1:51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</row>
    <row r="957" spans="1:51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</row>
    <row r="958" spans="1:51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</row>
    <row r="959" spans="1:51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</row>
    <row r="960" spans="1:51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</row>
    <row r="961" spans="1:5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</row>
    <row r="962" spans="1:51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</row>
    <row r="963" spans="1:51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</row>
    <row r="964" spans="1:51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</row>
    <row r="965" spans="1:51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</row>
    <row r="966" spans="1:51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</row>
    <row r="967" spans="1:51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</row>
    <row r="968" spans="1:51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</row>
    <row r="969" spans="1:51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</row>
    <row r="970" spans="1:51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</row>
    <row r="971" spans="1:5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</row>
    <row r="972" spans="1:51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</row>
    <row r="973" spans="1:51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</row>
    <row r="974" spans="1:51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</row>
    <row r="975" spans="1:51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</row>
    <row r="976" spans="1:51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</row>
    <row r="977" spans="1:51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</row>
    <row r="978" spans="1:51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</row>
    <row r="979" spans="1:51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</row>
    <row r="980" spans="1:51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</row>
    <row r="981" spans="1:5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</row>
    <row r="982" spans="1:51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</row>
    <row r="983" spans="1:51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</row>
    <row r="984" spans="1:51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</row>
    <row r="985" spans="1:51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</row>
    <row r="986" spans="1:51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</row>
    <row r="987" spans="1:51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</row>
    <row r="988" spans="1:51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</row>
    <row r="989" spans="1:51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</row>
    <row r="990" spans="1:51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</row>
    <row r="991" spans="1:5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</row>
    <row r="992" spans="1:51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</row>
    <row r="993" spans="1:51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</row>
    <row r="994" spans="1:51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</row>
    <row r="995" spans="1:51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</row>
    <row r="996" spans="1:51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</row>
    <row r="997" spans="1:51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</row>
    <row r="998" spans="1:51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</row>
    <row r="999" spans="1:51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</row>
    <row r="1000" spans="1:51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</row>
  </sheetData>
  <mergeCells count="167">
    <mergeCell ref="A49:C49"/>
    <mergeCell ref="D49:F49"/>
    <mergeCell ref="G49:O49"/>
    <mergeCell ref="P49:U49"/>
    <mergeCell ref="A50:C50"/>
    <mergeCell ref="D50:F50"/>
    <mergeCell ref="G50:O50"/>
    <mergeCell ref="P50:U50"/>
    <mergeCell ref="A52:C52"/>
    <mergeCell ref="D52:L52"/>
    <mergeCell ref="M52:U52"/>
    <mergeCell ref="A1:B4"/>
    <mergeCell ref="C1:AJ4"/>
    <mergeCell ref="AK1:AP1"/>
    <mergeCell ref="AK2:AP2"/>
    <mergeCell ref="AK3:AP3"/>
    <mergeCell ref="AK4:AP4"/>
    <mergeCell ref="A47:U47"/>
    <mergeCell ref="A48:C48"/>
    <mergeCell ref="D48:F48"/>
    <mergeCell ref="G48:O48"/>
    <mergeCell ref="P48:U48"/>
    <mergeCell ref="A10:K10"/>
    <mergeCell ref="L10:AG10"/>
    <mergeCell ref="A11:D11"/>
    <mergeCell ref="E11:K11"/>
    <mergeCell ref="L11:Y11"/>
    <mergeCell ref="Z11:AG11"/>
    <mergeCell ref="A5:I6"/>
    <mergeCell ref="J5:AA6"/>
    <mergeCell ref="AB5:AP6"/>
    <mergeCell ref="A8:AG8"/>
    <mergeCell ref="A9:K9"/>
    <mergeCell ref="L9:AG9"/>
    <mergeCell ref="Z14:AG14"/>
    <mergeCell ref="A15:AG15"/>
    <mergeCell ref="A16:AG18"/>
    <mergeCell ref="A12:D12"/>
    <mergeCell ref="E12:K12"/>
    <mergeCell ref="L12:Y12"/>
    <mergeCell ref="Z12:AG12"/>
    <mergeCell ref="A13:D13"/>
    <mergeCell ref="E13:K13"/>
    <mergeCell ref="L13:Y13"/>
    <mergeCell ref="Z13:AG13"/>
    <mergeCell ref="A20:A21"/>
    <mergeCell ref="B20:C20"/>
    <mergeCell ref="D20:G20"/>
    <mergeCell ref="H20:K20"/>
    <mergeCell ref="L20:O20"/>
    <mergeCell ref="P20:S20"/>
    <mergeCell ref="A14:D14"/>
    <mergeCell ref="E14:K14"/>
    <mergeCell ref="L14:Y14"/>
    <mergeCell ref="AR20:AU20"/>
    <mergeCell ref="AV20:AY20"/>
    <mergeCell ref="D21:E21"/>
    <mergeCell ref="F21:G21"/>
    <mergeCell ref="H21:I21"/>
    <mergeCell ref="J21:K21"/>
    <mergeCell ref="L21:M21"/>
    <mergeCell ref="N21:O21"/>
    <mergeCell ref="P21:Q21"/>
    <mergeCell ref="R21:S21"/>
    <mergeCell ref="T20:W20"/>
    <mergeCell ref="X20:AA20"/>
    <mergeCell ref="AB20:AE20"/>
    <mergeCell ref="AF20:AI20"/>
    <mergeCell ref="AJ20:AM20"/>
    <mergeCell ref="AN20:AQ20"/>
    <mergeCell ref="AX21:AY21"/>
    <mergeCell ref="D22:E22"/>
    <mergeCell ref="F22:G22"/>
    <mergeCell ref="H22:I22"/>
    <mergeCell ref="J22:K22"/>
    <mergeCell ref="L22:M22"/>
    <mergeCell ref="N22:O22"/>
    <mergeCell ref="AF21:AG21"/>
    <mergeCell ref="AH21:AI21"/>
    <mergeCell ref="AJ21:AK21"/>
    <mergeCell ref="AL21:AM21"/>
    <mergeCell ref="AN21:AO21"/>
    <mergeCell ref="AP21:AQ21"/>
    <mergeCell ref="T21:U21"/>
    <mergeCell ref="V21:W21"/>
    <mergeCell ref="X21:Y21"/>
    <mergeCell ref="Z21:AA21"/>
    <mergeCell ref="AB21:AC21"/>
    <mergeCell ref="AD21:AE21"/>
    <mergeCell ref="P22:Q22"/>
    <mergeCell ref="R22:S22"/>
    <mergeCell ref="T22:U22"/>
    <mergeCell ref="V22:W22"/>
    <mergeCell ref="X22:Y22"/>
    <mergeCell ref="Z22:AA22"/>
    <mergeCell ref="AR21:AS21"/>
    <mergeCell ref="AT21:AU21"/>
    <mergeCell ref="AV21:AW21"/>
    <mergeCell ref="AN22:AO22"/>
    <mergeCell ref="AP22:AQ22"/>
    <mergeCell ref="AR22:AS22"/>
    <mergeCell ref="AT22:AU22"/>
    <mergeCell ref="AV22:AW22"/>
    <mergeCell ref="AX22:AY22"/>
    <mergeCell ref="AB22:AC22"/>
    <mergeCell ref="AD22:AE22"/>
    <mergeCell ref="AF22:AG22"/>
    <mergeCell ref="AH22:AI22"/>
    <mergeCell ref="AJ22:AK22"/>
    <mergeCell ref="AL22:AM22"/>
    <mergeCell ref="F23:G23"/>
    <mergeCell ref="H23:I23"/>
    <mergeCell ref="J23:K23"/>
    <mergeCell ref="L23:M23"/>
    <mergeCell ref="A25:B26"/>
    <mergeCell ref="C25:C26"/>
    <mergeCell ref="D25:G25"/>
    <mergeCell ref="H25:K25"/>
    <mergeCell ref="L25:O25"/>
    <mergeCell ref="AN25:AQ25"/>
    <mergeCell ref="AR25:AU25"/>
    <mergeCell ref="AV25:AY25"/>
    <mergeCell ref="A27:B27"/>
    <mergeCell ref="A28:B28"/>
    <mergeCell ref="A29:B29"/>
    <mergeCell ref="P25:S25"/>
    <mergeCell ref="T25:W25"/>
    <mergeCell ref="X25:AA25"/>
    <mergeCell ref="AB25:AE25"/>
    <mergeCell ref="AF25:AI25"/>
    <mergeCell ref="AJ25:AM25"/>
    <mergeCell ref="A36:B36"/>
    <mergeCell ref="A37:B37"/>
    <mergeCell ref="A38:B38"/>
    <mergeCell ref="A39:C40"/>
    <mergeCell ref="A41:C41"/>
    <mergeCell ref="D41:G41"/>
    <mergeCell ref="A30:B30"/>
    <mergeCell ref="A31:B31"/>
    <mergeCell ref="A32:B32"/>
    <mergeCell ref="A33:B33"/>
    <mergeCell ref="A34:B34"/>
    <mergeCell ref="A35:B35"/>
    <mergeCell ref="H41:K41"/>
    <mergeCell ref="L41:O41"/>
    <mergeCell ref="W41:Z41"/>
    <mergeCell ref="AA41:AD41"/>
    <mergeCell ref="AE41:AG41"/>
    <mergeCell ref="A42:C42"/>
    <mergeCell ref="D42:G42"/>
    <mergeCell ref="H42:K42"/>
    <mergeCell ref="L42:O42"/>
    <mergeCell ref="S42:V42"/>
    <mergeCell ref="AE43:AG43"/>
    <mergeCell ref="A44:C44"/>
    <mergeCell ref="D44:G44"/>
    <mergeCell ref="H44:O44"/>
    <mergeCell ref="W42:Z42"/>
    <mergeCell ref="AA42:AD42"/>
    <mergeCell ref="AE42:AG42"/>
    <mergeCell ref="A43:C43"/>
    <mergeCell ref="D43:G43"/>
    <mergeCell ref="H43:K43"/>
    <mergeCell ref="L43:O43"/>
    <mergeCell ref="S43:V43"/>
    <mergeCell ref="W43:Z43"/>
    <mergeCell ref="AA43:AD43"/>
  </mergeCells>
  <conditionalFormatting sqref="D27 F27 H27 J27 L27 N27 P27 R27 T27 V27 X27 Z27 AB27 AD27 AF27 AH27 AJ27 AL27 AN27 AP27 AR27 AT27 AV27 AK35 AX27:AX36 D29:D36 F29:F36 H29:H36 J29:J36 L29:L36 N29:N36 P29:P36 R29:R36 T29:T36 V29:V36 X29:X36 Z29:Z36 AB29:AB34 AD29:AD36 AF29:AF36 AH29:AH36 AJ29:AJ36 AL29:AL36 AN29:AN36 AP29:AP36 AR29:AR34 AT29:AT36 AV29:AV36">
    <cfRule type="cellIs" dxfId="18" priority="1" operator="between">
      <formula>1</formula>
      <formula>100</formula>
    </cfRule>
  </conditionalFormatting>
  <conditionalFormatting sqref="E27 G27 I27 K27 M27 O27 Q27 S27 U27 W27 Y27 AA27 AC27 AE27 AG27 AI27 AK27 AM27 AO27 AQ27 AS27 AU27 AW27:AW36 AY27:AY36 E29:E36 G29:G36 I29:I36 K29:K36 M29:M36 O29:O36 Q29:Q36 S29:S36 U29:U36 W29:W36 Y29:Y36 AA29:AA36 AC29:AC36 AE29:AE36 AG29:AG36 AI29:AI36 AK29:AK36 AM29:AM36 AO29:AO36 AQ29:AQ36 AS29:AS34 AU29:AU36">
    <cfRule type="cellIs" dxfId="17" priority="2" operator="between">
      <formula>1</formula>
      <formula>100</formula>
    </cfRule>
  </conditionalFormatting>
  <conditionalFormatting sqref="AB35:AB36">
    <cfRule type="cellIs" dxfId="16" priority="3" operator="between">
      <formula>1</formula>
      <formula>100</formula>
    </cfRule>
  </conditionalFormatting>
  <conditionalFormatting sqref="D37:D38 F37:F38 H37:H38 J37:J38 L37:L38 N37:N38 P37:P38 R37:R38 T37:T38 V37:V38 X37:X38 Z37:Z38 AB37:AB38 AD37:AD38 AF37:AF38 AH37:AH38 AJ37:AJ38 AL37:AL38 AN37:AN38 AP37:AP38 AR37:AR38 AT37:AT38 AV37:AV38 AX37:AX38">
    <cfRule type="cellIs" dxfId="15" priority="4" operator="between">
      <formula>1</formula>
      <formula>100</formula>
    </cfRule>
  </conditionalFormatting>
  <conditionalFormatting sqref="E37:E38 G37:G38 I37:I38 K37:K38 M37:M38 O37:O38 Q37:Q38 S37:S38 U37:U38 W37:W38 Y37:Y38 AA37:AA38 AC37:AC38 AE37:AE38 AG37:AG38 AI37:AI38 AK37:AK38 AM37:AM38 AO37:AO38 AQ37:AQ38 AS37:AS38 AU37:AU38 AW37:AW38 AY37:AY38">
    <cfRule type="cellIs" dxfId="14" priority="5" operator="between">
      <formula>1</formula>
      <formula>100</formula>
    </cfRule>
  </conditionalFormatting>
  <conditionalFormatting sqref="D28 F28 H28 J28 L28 N28 P28 R28 T28 V28 X28 Z28 AB28 AD28 AF28 AH28 AJ28 AL28 AN28 AP28 AR28 AT28 AV28">
    <cfRule type="cellIs" dxfId="13" priority="6" operator="between">
      <formula>1</formula>
      <formula>100</formula>
    </cfRule>
  </conditionalFormatting>
  <conditionalFormatting sqref="E28 G28 I28 K28 M28 O28 Q28 S28 U28 W28 Y28 AA28 AC28 AE28 AG28 AI28 AK28 AM28 AO28 AQ28 AS28 AU28">
    <cfRule type="cellIs" dxfId="12" priority="7" operator="between">
      <formula>1</formula>
      <formula>100</formula>
    </cfRule>
  </conditionalFormatting>
  <conditionalFormatting sqref="AS35:AS36">
    <cfRule type="cellIs" dxfId="11" priority="8" operator="between">
      <formula>1</formula>
      <formula>100</formula>
    </cfRule>
  </conditionalFormatting>
  <conditionalFormatting sqref="AR35:AR36">
    <cfRule type="cellIs" dxfId="10" priority="9" operator="between">
      <formula>1</formula>
      <formula>100</formula>
    </cfRule>
  </conditionalFormatting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69824-E052-4C9B-8078-249AFBB80A56}">
  <sheetPr>
    <tabColor rgb="FF7030A0"/>
    <outlinePr summaryBelow="0" summaryRight="0"/>
  </sheetPr>
  <dimension ref="A1:AJ1001"/>
  <sheetViews>
    <sheetView workbookViewId="0"/>
  </sheetViews>
  <sheetFormatPr baseColWidth="10" defaultColWidth="14.42578125" defaultRowHeight="15" customHeight="1"/>
  <cols>
    <col min="1" max="1" width="16.85546875" style="31" customWidth="1"/>
    <col min="2" max="2" width="23" style="31" customWidth="1"/>
    <col min="3" max="3" width="32.42578125" style="31" customWidth="1"/>
    <col min="4" max="4" width="38" style="31" customWidth="1"/>
    <col min="5" max="5" width="26.5703125" style="31" customWidth="1"/>
    <col min="6" max="6" width="21.5703125" style="31" customWidth="1"/>
    <col min="7" max="7" width="20" style="31" customWidth="1"/>
    <col min="8" max="8" width="40.42578125" style="31" customWidth="1"/>
    <col min="9" max="9" width="21" style="31" customWidth="1"/>
    <col min="10" max="11" width="14.42578125" style="31"/>
    <col min="12" max="12" width="23.85546875" style="31" customWidth="1"/>
    <col min="13" max="13" width="9.42578125" style="31" customWidth="1"/>
    <col min="14" max="14" width="22" style="31" customWidth="1"/>
    <col min="15" max="15" width="13.7109375" style="31" hidden="1" customWidth="1"/>
    <col min="16" max="16" width="7" style="31" hidden="1" customWidth="1"/>
    <col min="17" max="17" width="11.7109375" style="31" customWidth="1"/>
    <col min="18" max="18" width="20.28515625" style="31" customWidth="1"/>
    <col min="19" max="19" width="3.28515625" style="31" customWidth="1"/>
    <col min="20" max="20" width="13.85546875" style="31" customWidth="1"/>
    <col min="21" max="21" width="22" style="31" customWidth="1"/>
    <col min="22" max="22" width="3.42578125" style="31" customWidth="1"/>
    <col min="23" max="23" width="15.5703125" style="31" customWidth="1"/>
    <col min="24" max="24" width="15.140625" style="31" customWidth="1"/>
    <col min="25" max="25" width="3.140625" style="31" customWidth="1"/>
    <col min="26" max="26" width="10.28515625" style="31" customWidth="1"/>
    <col min="27" max="27" width="20.140625" style="31" customWidth="1"/>
    <col min="28" max="28" width="3.7109375" style="31" customWidth="1"/>
    <col min="29" max="29" width="5.42578125" style="31" customWidth="1"/>
    <col min="30" max="30" width="11.42578125" style="31" customWidth="1"/>
    <col min="31" max="31" width="4" style="31" customWidth="1"/>
    <col min="32" max="32" width="10.85546875" style="31" customWidth="1"/>
    <col min="33" max="36" width="11.42578125" style="31" customWidth="1"/>
    <col min="37" max="16384" width="14.42578125" style="31"/>
  </cols>
  <sheetData>
    <row r="1" spans="1:36" ht="14.25" customHeight="1">
      <c r="A1" s="29"/>
      <c r="B1" s="29"/>
      <c r="C1" s="29"/>
      <c r="D1" s="29"/>
      <c r="E1" s="29"/>
      <c r="F1" s="29"/>
      <c r="G1" s="30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</row>
    <row r="2" spans="1:36" ht="27" customHeight="1">
      <c r="A2" s="126" t="s">
        <v>77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32"/>
      <c r="M2" s="33"/>
      <c r="N2" s="34" t="s">
        <v>78</v>
      </c>
      <c r="O2" s="35" t="e">
        <f t="shared" ref="O2:O5" si="0">COUNTIF(#REF!,N2)</f>
        <v>#REF!</v>
      </c>
      <c r="P2" s="36" t="e">
        <f>O2/(O2+O3+O4+O5)</f>
        <v>#REF!</v>
      </c>
      <c r="Q2" s="36" t="s">
        <v>79</v>
      </c>
      <c r="R2" s="34"/>
      <c r="S2" s="35" t="e">
        <f t="shared" ref="S2:S9" si="1">COUNTIF(#REF!,R2)</f>
        <v>#REF!</v>
      </c>
      <c r="T2" s="36" t="e">
        <f>S2/(S2+S3+S4+S5+S6+S7+S8)</f>
        <v>#REF!</v>
      </c>
      <c r="U2" s="37" t="s">
        <v>80</v>
      </c>
      <c r="V2" s="35">
        <f>COUNTIF(E51:E109,U2)</f>
        <v>0</v>
      </c>
      <c r="W2" s="36" t="e">
        <f>V2/(V2+V3+V4+V5+V6+V7)</f>
        <v>#DIV/0!</v>
      </c>
      <c r="X2" s="34"/>
      <c r="Y2" s="35">
        <f>COUNTIF(F51:F103,X2)</f>
        <v>0</v>
      </c>
      <c r="Z2" s="36" t="e">
        <f>Y2/(Y2+Y3+Y4+Y5+Y6)</f>
        <v>#DIV/0!</v>
      </c>
      <c r="AA2" s="34" t="s">
        <v>79</v>
      </c>
      <c r="AB2" s="35">
        <f t="shared" ref="AB2:AC6" si="2">Y2</f>
        <v>0</v>
      </c>
      <c r="AC2" s="36" t="e">
        <f t="shared" si="2"/>
        <v>#DIV/0!</v>
      </c>
      <c r="AD2" s="34" t="s">
        <v>81</v>
      </c>
      <c r="AE2" s="35">
        <f>COUNTIF(K51:K108,AD2)</f>
        <v>0</v>
      </c>
      <c r="AF2" s="38" t="e">
        <f>AE2/(AE2+AE3)</f>
        <v>#DIV/0!</v>
      </c>
      <c r="AG2" s="32"/>
      <c r="AH2" s="32"/>
      <c r="AI2" s="32"/>
      <c r="AJ2" s="32"/>
    </row>
    <row r="3" spans="1:36" ht="14.25" customHeight="1">
      <c r="A3" s="39"/>
      <c r="B3" s="39"/>
      <c r="C3" s="39"/>
      <c r="D3" s="39"/>
      <c r="E3" s="39"/>
      <c r="F3" s="39"/>
      <c r="G3" s="40"/>
      <c r="H3" s="39"/>
      <c r="I3" s="39"/>
      <c r="J3" s="39"/>
      <c r="K3" s="39"/>
      <c r="L3" s="39"/>
      <c r="M3" s="41"/>
      <c r="N3" s="42" t="s">
        <v>82</v>
      </c>
      <c r="O3" s="43" t="e">
        <f t="shared" si="0"/>
        <v>#REF!</v>
      </c>
      <c r="P3" s="44" t="e">
        <f>O3/(O2+O3+O4+O5)</f>
        <v>#REF!</v>
      </c>
      <c r="Q3" s="44" t="s">
        <v>83</v>
      </c>
      <c r="R3" s="45"/>
      <c r="S3" s="46" t="e">
        <f t="shared" si="1"/>
        <v>#REF!</v>
      </c>
      <c r="T3" s="47" t="e">
        <f>S3/(S2+S3+S4+S5+S6+S7+S8)</f>
        <v>#REF!</v>
      </c>
      <c r="U3" s="48" t="s">
        <v>84</v>
      </c>
      <c r="V3" s="46">
        <f>COUNTIF(E51:E110,U3)</f>
        <v>0</v>
      </c>
      <c r="W3" s="47" t="e">
        <f>V3/(V2+V3+V4+V5+V6+V7)</f>
        <v>#DIV/0!</v>
      </c>
      <c r="X3" s="49" t="s">
        <v>85</v>
      </c>
      <c r="Y3" s="46">
        <f>COUNTIF(F51:F104,X3)</f>
        <v>0</v>
      </c>
      <c r="Z3" s="47" t="e">
        <f>Y3/(Y2+Y3+Y4+Y5+Y6)</f>
        <v>#DIV/0!</v>
      </c>
      <c r="AA3" s="50" t="s">
        <v>83</v>
      </c>
      <c r="AB3" s="46">
        <f t="shared" si="2"/>
        <v>0</v>
      </c>
      <c r="AC3" s="47" t="e">
        <f t="shared" si="2"/>
        <v>#DIV/0!</v>
      </c>
      <c r="AD3" s="49" t="s">
        <v>86</v>
      </c>
      <c r="AE3" s="46">
        <f>COUNTIF(K51:K109,AD3)</f>
        <v>0</v>
      </c>
      <c r="AF3" s="51" t="e">
        <f>AE3/(AE2+AE3)</f>
        <v>#DIV/0!</v>
      </c>
      <c r="AG3" s="29"/>
      <c r="AH3" s="29"/>
      <c r="AI3" s="29"/>
      <c r="AJ3" s="29"/>
    </row>
    <row r="4" spans="1:36" ht="14.25" customHeight="1">
      <c r="A4" s="39"/>
      <c r="B4" s="39"/>
      <c r="C4" s="39"/>
      <c r="D4" s="39"/>
      <c r="E4" s="39"/>
      <c r="F4" s="39"/>
      <c r="G4" s="40"/>
      <c r="H4" s="39"/>
      <c r="I4" s="39"/>
      <c r="J4" s="39"/>
      <c r="K4" s="39"/>
      <c r="L4" s="39"/>
      <c r="M4" s="41"/>
      <c r="N4" s="42" t="s">
        <v>87</v>
      </c>
      <c r="O4" s="43" t="e">
        <f t="shared" si="0"/>
        <v>#REF!</v>
      </c>
      <c r="P4" s="44" t="e">
        <f>O4/(O2+O3+O4+O5)</f>
        <v>#REF!</v>
      </c>
      <c r="Q4" s="44" t="s">
        <v>88</v>
      </c>
      <c r="R4" s="45"/>
      <c r="S4" s="46" t="e">
        <f t="shared" si="1"/>
        <v>#REF!</v>
      </c>
      <c r="T4" s="47" t="e">
        <f>S4/(S2+S3+S4+S5+S6+S7+S8)</f>
        <v>#REF!</v>
      </c>
      <c r="U4" s="48" t="s">
        <v>89</v>
      </c>
      <c r="V4" s="46">
        <f>COUNTIF(E51:E111,U4)</f>
        <v>0</v>
      </c>
      <c r="W4" s="47" t="e">
        <f>V4/(V2+V3+V4+V5+V6+V7)</f>
        <v>#DIV/0!</v>
      </c>
      <c r="X4" s="49" t="s">
        <v>90</v>
      </c>
      <c r="Y4" s="46">
        <f>COUNTIF(F51:F105,X4)</f>
        <v>0</v>
      </c>
      <c r="Z4" s="47" t="e">
        <f>Y4/(Y2+Y3+Y4+Y5+Y6)</f>
        <v>#DIV/0!</v>
      </c>
      <c r="AA4" s="52" t="s">
        <v>88</v>
      </c>
      <c r="AB4" s="46">
        <f t="shared" si="2"/>
        <v>0</v>
      </c>
      <c r="AC4" s="47" t="e">
        <f t="shared" si="2"/>
        <v>#DIV/0!</v>
      </c>
      <c r="AD4" s="49"/>
      <c r="AE4" s="49"/>
      <c r="AF4" s="49"/>
      <c r="AG4" s="29"/>
      <c r="AH4" s="29"/>
      <c r="AI4" s="29"/>
      <c r="AJ4" s="29"/>
    </row>
    <row r="5" spans="1:36" ht="29.25" customHeight="1">
      <c r="A5" s="39"/>
      <c r="B5" s="39"/>
      <c r="C5" s="39"/>
      <c r="D5" s="39"/>
      <c r="E5" s="39"/>
      <c r="F5" s="39"/>
      <c r="G5" s="40"/>
      <c r="H5" s="39"/>
      <c r="I5" s="39"/>
      <c r="J5" s="39"/>
      <c r="K5" s="39"/>
      <c r="L5" s="39"/>
      <c r="M5" s="41"/>
      <c r="N5" s="42"/>
      <c r="O5" s="43" t="e">
        <f t="shared" si="0"/>
        <v>#REF!</v>
      </c>
      <c r="P5" s="44" t="e">
        <f>O5/(O2+O3+O4+O5)</f>
        <v>#REF!</v>
      </c>
      <c r="Q5" s="44" t="s">
        <v>91</v>
      </c>
      <c r="R5" s="45"/>
      <c r="S5" s="46" t="e">
        <f t="shared" si="1"/>
        <v>#REF!</v>
      </c>
      <c r="T5" s="47" t="e">
        <f>S5/(S2+S3+S4+S5+S6+S7+S8)</f>
        <v>#REF!</v>
      </c>
      <c r="U5" s="48" t="s">
        <v>92</v>
      </c>
      <c r="V5" s="46">
        <f>COUNTIF(E51:E112,#REF!)</f>
        <v>0</v>
      </c>
      <c r="W5" s="47" t="e">
        <f>V5/(V2+V3+V4+V5+V6+V7)</f>
        <v>#DIV/0!</v>
      </c>
      <c r="X5" s="49" t="s">
        <v>93</v>
      </c>
      <c r="Y5" s="46">
        <f>COUNTIF(F51:F106,X5)</f>
        <v>0</v>
      </c>
      <c r="Z5" s="47" t="e">
        <f>Y5/(Y2+Y3+Y4+Y5+Y6)</f>
        <v>#DIV/0!</v>
      </c>
      <c r="AA5" s="53" t="s">
        <v>91</v>
      </c>
      <c r="AB5" s="46">
        <f t="shared" si="2"/>
        <v>0</v>
      </c>
      <c r="AC5" s="47" t="e">
        <f t="shared" si="2"/>
        <v>#DIV/0!</v>
      </c>
      <c r="AD5" s="49"/>
      <c r="AE5" s="49"/>
      <c r="AF5" s="49"/>
      <c r="AG5" s="29"/>
      <c r="AH5" s="29"/>
      <c r="AI5" s="29"/>
      <c r="AJ5" s="29"/>
    </row>
    <row r="6" spans="1:36" ht="14.25" customHeight="1">
      <c r="A6" s="39"/>
      <c r="B6" s="39"/>
      <c r="C6" s="39"/>
      <c r="D6" s="39"/>
      <c r="E6" s="39"/>
      <c r="F6" s="39"/>
      <c r="G6" s="40"/>
      <c r="H6" s="39"/>
      <c r="I6" s="39"/>
      <c r="J6" s="39"/>
      <c r="K6" s="39"/>
      <c r="L6" s="39"/>
      <c r="M6" s="41"/>
      <c r="N6" s="42"/>
      <c r="O6" s="42"/>
      <c r="P6" s="54"/>
      <c r="Q6" s="54"/>
      <c r="R6" s="45"/>
      <c r="S6" s="46" t="e">
        <f t="shared" si="1"/>
        <v>#REF!</v>
      </c>
      <c r="T6" s="47" t="e">
        <f>S6/(S2+S3+S4+S5+S6+S7+S8)</f>
        <v>#REF!</v>
      </c>
      <c r="U6" s="48" t="s">
        <v>94</v>
      </c>
      <c r="V6" s="46">
        <f>COUNTIF(E51:E113,U5)</f>
        <v>0</v>
      </c>
      <c r="W6" s="47" t="e">
        <f>V6/(V2+V3+V4+V5+V6+V7)</f>
        <v>#DIV/0!</v>
      </c>
      <c r="X6" s="49" t="s">
        <v>95</v>
      </c>
      <c r="Y6" s="46">
        <f>COUNTIF(F51:F107,X6)</f>
        <v>0</v>
      </c>
      <c r="Z6" s="47" t="e">
        <f>Y6/(Y2+Y3+Y4+Y5+Y6)</f>
        <v>#DIV/0!</v>
      </c>
      <c r="AA6" s="55" t="s">
        <v>95</v>
      </c>
      <c r="AB6" s="46">
        <f t="shared" si="2"/>
        <v>0</v>
      </c>
      <c r="AC6" s="47" t="e">
        <f t="shared" si="2"/>
        <v>#DIV/0!</v>
      </c>
      <c r="AD6" s="49"/>
      <c r="AE6" s="49"/>
      <c r="AF6" s="49"/>
      <c r="AG6" s="29"/>
      <c r="AH6" s="29"/>
      <c r="AI6" s="29"/>
      <c r="AJ6" s="29"/>
    </row>
    <row r="7" spans="1:36" ht="26.25" customHeight="1">
      <c r="A7" s="39"/>
      <c r="B7" s="39"/>
      <c r="C7" s="39"/>
      <c r="D7" s="39"/>
      <c r="E7" s="39"/>
      <c r="F7" s="39"/>
      <c r="G7" s="40"/>
      <c r="H7" s="39"/>
      <c r="I7" s="39"/>
      <c r="J7" s="39"/>
      <c r="K7" s="39"/>
      <c r="L7" s="39"/>
      <c r="M7" s="41"/>
      <c r="N7" s="42"/>
      <c r="O7" s="42"/>
      <c r="P7" s="42"/>
      <c r="Q7" s="42"/>
      <c r="R7" s="45"/>
      <c r="S7" s="46" t="e">
        <f t="shared" si="1"/>
        <v>#REF!</v>
      </c>
      <c r="T7" s="47" t="e">
        <f>S7/(S2+S3+S4+S5+S6+S7+S8)</f>
        <v>#REF!</v>
      </c>
      <c r="U7" s="56"/>
      <c r="V7" s="46">
        <f>COUNTIF(E51:E114,U6)</f>
        <v>0</v>
      </c>
      <c r="W7" s="47" t="e">
        <f>V7/(V2+V3+V4+V5+V6+V7)</f>
        <v>#DIV/0!</v>
      </c>
      <c r="X7" s="49"/>
      <c r="Y7" s="49"/>
      <c r="Z7" s="49"/>
      <c r="AA7" s="49"/>
      <c r="AB7" s="49"/>
      <c r="AC7" s="49"/>
      <c r="AD7" s="49"/>
      <c r="AE7" s="49"/>
      <c r="AF7" s="49"/>
      <c r="AG7" s="29"/>
      <c r="AH7" s="29"/>
      <c r="AI7" s="29"/>
      <c r="AJ7" s="29"/>
    </row>
    <row r="8" spans="1:36" ht="14.25" customHeight="1">
      <c r="A8" s="39"/>
      <c r="B8" s="39"/>
      <c r="C8" s="39"/>
      <c r="D8" s="39"/>
      <c r="E8" s="39"/>
      <c r="F8" s="39"/>
      <c r="G8" s="40"/>
      <c r="H8" s="39"/>
      <c r="I8" s="39"/>
      <c r="J8" s="39"/>
      <c r="K8" s="39"/>
      <c r="L8" s="39"/>
      <c r="M8" s="41"/>
      <c r="N8" s="42"/>
      <c r="O8" s="42"/>
      <c r="P8" s="42"/>
      <c r="Q8" s="42"/>
      <c r="R8" s="45"/>
      <c r="S8" s="46" t="e">
        <f t="shared" si="1"/>
        <v>#REF!</v>
      </c>
      <c r="T8" s="47" t="e">
        <f t="shared" ref="T8:T9" si="3">S8/(S2+S3+S4+S5+S6+S7+S8)</f>
        <v>#REF!</v>
      </c>
      <c r="U8" s="57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29"/>
      <c r="AH8" s="29"/>
      <c r="AI8" s="29"/>
      <c r="AJ8" s="29"/>
    </row>
    <row r="9" spans="1:36" ht="14.25" customHeight="1">
      <c r="A9" s="39"/>
      <c r="B9" s="39"/>
      <c r="C9" s="39"/>
      <c r="D9" s="39"/>
      <c r="E9" s="39"/>
      <c r="F9" s="39"/>
      <c r="G9" s="40"/>
      <c r="H9" s="39"/>
      <c r="I9" s="39"/>
      <c r="J9" s="39"/>
      <c r="K9" s="39"/>
      <c r="L9" s="39"/>
      <c r="M9" s="41"/>
      <c r="N9" s="42"/>
      <c r="O9" s="42"/>
      <c r="P9" s="42"/>
      <c r="Q9" s="42"/>
      <c r="R9" s="45"/>
      <c r="S9" s="46" t="e">
        <f t="shared" si="1"/>
        <v>#REF!</v>
      </c>
      <c r="T9" s="47" t="e">
        <f t="shared" si="3"/>
        <v>#REF!</v>
      </c>
      <c r="U9" s="49"/>
      <c r="V9" s="49"/>
      <c r="W9" s="49"/>
      <c r="X9" s="49"/>
      <c r="Y9" s="49"/>
      <c r="Z9" s="49"/>
      <c r="AA9" s="49"/>
      <c r="AB9" s="46"/>
      <c r="AC9" s="49"/>
      <c r="AD9" s="49"/>
      <c r="AE9" s="49"/>
      <c r="AF9" s="49"/>
      <c r="AG9" s="29"/>
      <c r="AH9" s="29"/>
      <c r="AI9" s="29"/>
      <c r="AJ9" s="29"/>
    </row>
    <row r="10" spans="1:36" ht="14.25" customHeight="1">
      <c r="A10" s="39"/>
      <c r="B10" s="39"/>
      <c r="C10" s="39"/>
      <c r="D10" s="39"/>
      <c r="E10" s="39"/>
      <c r="F10" s="39"/>
      <c r="G10" s="40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58"/>
      <c r="S10" s="29"/>
      <c r="T10" s="29"/>
      <c r="U10" s="29"/>
      <c r="V10" s="29"/>
      <c r="W10" s="29"/>
      <c r="X10" s="29"/>
      <c r="Y10" s="29"/>
      <c r="Z10" s="29"/>
      <c r="AA10" s="59"/>
      <c r="AB10" s="60"/>
      <c r="AC10" s="29"/>
      <c r="AD10" s="29"/>
      <c r="AE10" s="29"/>
      <c r="AF10" s="29"/>
      <c r="AG10" s="29"/>
      <c r="AH10" s="29"/>
      <c r="AI10" s="29"/>
      <c r="AJ10" s="29"/>
    </row>
    <row r="11" spans="1:36" ht="14.25" customHeight="1">
      <c r="A11" s="39"/>
      <c r="B11" s="39"/>
      <c r="C11" s="39"/>
      <c r="D11" s="39"/>
      <c r="E11" s="39"/>
      <c r="F11" s="39"/>
      <c r="G11" s="40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41"/>
      <c r="S11" s="29"/>
      <c r="T11" s="29"/>
      <c r="U11" s="29"/>
      <c r="V11" s="29"/>
      <c r="W11" s="29"/>
      <c r="X11" s="29"/>
      <c r="Y11" s="29"/>
      <c r="Z11" s="29"/>
      <c r="AA11" s="59"/>
      <c r="AB11" s="60"/>
      <c r="AC11" s="29"/>
      <c r="AD11" s="29"/>
      <c r="AE11" s="29"/>
      <c r="AF11" s="29"/>
      <c r="AG11" s="29"/>
      <c r="AH11" s="29"/>
      <c r="AI11" s="29"/>
      <c r="AJ11" s="29"/>
    </row>
    <row r="12" spans="1:36" ht="14.25" customHeight="1">
      <c r="A12" s="39"/>
      <c r="B12" s="39"/>
      <c r="C12" s="39"/>
      <c r="D12" s="39"/>
      <c r="E12" s="39"/>
      <c r="F12" s="39"/>
      <c r="G12" s="40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29"/>
      <c r="T12" s="29"/>
      <c r="U12" s="29"/>
      <c r="V12" s="29"/>
      <c r="W12" s="29"/>
      <c r="X12" s="29"/>
      <c r="Y12" s="29"/>
      <c r="Z12" s="29"/>
      <c r="AA12" s="59"/>
      <c r="AB12" s="60"/>
      <c r="AC12" s="29"/>
      <c r="AD12" s="29"/>
      <c r="AE12" s="29"/>
      <c r="AF12" s="29"/>
      <c r="AG12" s="29"/>
      <c r="AH12" s="29"/>
      <c r="AI12" s="29"/>
      <c r="AJ12" s="29"/>
    </row>
    <row r="13" spans="1:36" ht="14.25" customHeight="1">
      <c r="A13" s="39"/>
      <c r="B13" s="39"/>
      <c r="C13" s="39"/>
      <c r="D13" s="39"/>
      <c r="E13" s="39"/>
      <c r="F13" s="39"/>
      <c r="G13" s="40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29"/>
      <c r="T13" s="29"/>
      <c r="U13" s="29"/>
      <c r="V13" s="29"/>
      <c r="W13" s="29"/>
      <c r="X13" s="29"/>
      <c r="Y13" s="29"/>
      <c r="Z13" s="29"/>
      <c r="AA13" s="59"/>
      <c r="AB13" s="60"/>
      <c r="AC13" s="29"/>
      <c r="AD13" s="29"/>
      <c r="AE13" s="29"/>
      <c r="AF13" s="29"/>
      <c r="AG13" s="29"/>
      <c r="AH13" s="29"/>
      <c r="AI13" s="29"/>
      <c r="AJ13" s="29"/>
    </row>
    <row r="14" spans="1:36" ht="14.25" customHeight="1">
      <c r="A14" s="39"/>
      <c r="B14" s="39"/>
      <c r="C14" s="39"/>
      <c r="D14" s="39"/>
      <c r="E14" s="39"/>
      <c r="F14" s="39"/>
      <c r="G14" s="40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</row>
    <row r="15" spans="1:36" ht="14.25" customHeight="1">
      <c r="A15" s="39"/>
      <c r="B15" s="39"/>
      <c r="C15" s="39"/>
      <c r="D15" s="39"/>
      <c r="E15" s="39"/>
      <c r="F15" s="39"/>
      <c r="G15" s="40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</row>
    <row r="16" spans="1:36" ht="14.25" customHeight="1">
      <c r="A16" s="39"/>
      <c r="B16" s="39"/>
      <c r="C16" s="39"/>
      <c r="D16" s="39"/>
      <c r="E16" s="39"/>
      <c r="F16" s="39"/>
      <c r="G16" s="40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</row>
    <row r="17" spans="1:36" ht="14.25" customHeight="1">
      <c r="A17" s="39"/>
      <c r="B17" s="39"/>
      <c r="C17" s="39"/>
      <c r="D17" s="39"/>
      <c r="E17" s="39"/>
      <c r="F17" s="39"/>
      <c r="G17" s="40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</row>
    <row r="18" spans="1:36" ht="14.25" customHeight="1">
      <c r="A18" s="39"/>
      <c r="B18" s="39"/>
      <c r="C18" s="39"/>
      <c r="D18" s="39"/>
      <c r="E18" s="39"/>
      <c r="F18" s="39"/>
      <c r="G18" s="40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</row>
    <row r="19" spans="1:36" ht="14.25" customHeight="1">
      <c r="A19" s="39"/>
      <c r="B19" s="39"/>
      <c r="C19" s="39"/>
      <c r="D19" s="39"/>
      <c r="E19" s="39"/>
      <c r="F19" s="39"/>
      <c r="G19" s="40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</row>
    <row r="20" spans="1:36" ht="14.25" customHeight="1">
      <c r="A20" s="39"/>
      <c r="B20" s="39"/>
      <c r="C20" s="39"/>
      <c r="D20" s="39"/>
      <c r="E20" s="39"/>
      <c r="F20" s="39"/>
      <c r="G20" s="40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</row>
    <row r="21" spans="1:36" ht="14.25" customHeight="1">
      <c r="A21" s="39"/>
      <c r="B21" s="39"/>
      <c r="C21" s="39"/>
      <c r="D21" s="39"/>
      <c r="E21" s="39"/>
      <c r="F21" s="39"/>
      <c r="G21" s="40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</row>
    <row r="22" spans="1:36" ht="14.25" customHeight="1">
      <c r="A22" s="39"/>
      <c r="B22" s="39"/>
      <c r="C22" s="39"/>
      <c r="D22" s="39"/>
      <c r="E22" s="39"/>
      <c r="F22" s="39"/>
      <c r="G22" s="40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</row>
    <row r="23" spans="1:36" ht="14.25" customHeight="1">
      <c r="A23" s="39"/>
      <c r="B23" s="39"/>
      <c r="C23" s="39"/>
      <c r="D23" s="39"/>
      <c r="E23" s="39"/>
      <c r="F23" s="39"/>
      <c r="G23" s="40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</row>
    <row r="24" spans="1:36" ht="14.25" customHeight="1">
      <c r="A24" s="39"/>
      <c r="B24" s="39"/>
      <c r="C24" s="39"/>
      <c r="D24" s="39"/>
      <c r="E24" s="39"/>
      <c r="F24" s="39"/>
      <c r="G24" s="40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</row>
    <row r="25" spans="1:36" ht="14.25" customHeight="1">
      <c r="A25" s="39"/>
      <c r="B25" s="39"/>
      <c r="C25" s="39"/>
      <c r="D25" s="39"/>
      <c r="E25" s="39"/>
      <c r="F25" s="39"/>
      <c r="G25" s="40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</row>
    <row r="26" spans="1:36" ht="14.25" customHeight="1">
      <c r="A26" s="39"/>
      <c r="B26" s="39"/>
      <c r="C26" s="39"/>
      <c r="D26" s="39"/>
      <c r="E26" s="39"/>
      <c r="F26" s="39"/>
      <c r="G26" s="40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</row>
    <row r="27" spans="1:36" ht="14.25" customHeight="1">
      <c r="A27" s="39"/>
      <c r="B27" s="39"/>
      <c r="C27" s="39"/>
      <c r="D27" s="39"/>
      <c r="E27" s="39"/>
      <c r="F27" s="39"/>
      <c r="G27" s="40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</row>
    <row r="28" spans="1:36" ht="14.25" customHeight="1">
      <c r="A28" s="39"/>
      <c r="B28" s="39"/>
      <c r="C28" s="39"/>
      <c r="D28" s="39"/>
      <c r="E28" s="39"/>
      <c r="F28" s="39"/>
      <c r="G28" s="40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</row>
    <row r="29" spans="1:36" ht="14.25" customHeight="1">
      <c r="A29" s="39"/>
      <c r="B29" s="39"/>
      <c r="C29" s="39"/>
      <c r="D29" s="39"/>
      <c r="E29" s="39"/>
      <c r="F29" s="39"/>
      <c r="G29" s="40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</row>
    <row r="30" spans="1:36" ht="14.25" customHeight="1">
      <c r="A30" s="39"/>
      <c r="B30" s="39"/>
      <c r="C30" s="39"/>
      <c r="D30" s="39"/>
      <c r="E30" s="39"/>
      <c r="F30" s="39"/>
      <c r="G30" s="40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</row>
    <row r="31" spans="1:36" ht="14.25" customHeight="1">
      <c r="A31" s="39"/>
      <c r="B31" s="39"/>
      <c r="C31" s="39"/>
      <c r="D31" s="39"/>
      <c r="E31" s="39"/>
      <c r="F31" s="39"/>
      <c r="G31" s="40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</row>
    <row r="32" spans="1:36" ht="14.25" customHeight="1">
      <c r="A32" s="39"/>
      <c r="B32" s="39"/>
      <c r="C32" s="39"/>
      <c r="D32" s="39"/>
      <c r="E32" s="39"/>
      <c r="F32" s="39"/>
      <c r="G32" s="40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</row>
    <row r="33" spans="1:36" ht="14.25" customHeight="1">
      <c r="A33" s="39"/>
      <c r="B33" s="39"/>
      <c r="C33" s="39"/>
      <c r="D33" s="39"/>
      <c r="E33" s="39"/>
      <c r="F33" s="39"/>
      <c r="G33" s="40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</row>
    <row r="34" spans="1:36" ht="14.25" customHeight="1">
      <c r="A34" s="39"/>
      <c r="B34" s="39"/>
      <c r="C34" s="39"/>
      <c r="D34" s="39"/>
      <c r="E34" s="39"/>
      <c r="F34" s="39"/>
      <c r="G34" s="40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</row>
    <row r="35" spans="1:36" ht="14.25" customHeight="1">
      <c r="A35" s="39"/>
      <c r="B35" s="39"/>
      <c r="C35" s="39"/>
      <c r="D35" s="39"/>
      <c r="E35" s="39"/>
      <c r="F35" s="39"/>
      <c r="G35" s="40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</row>
    <row r="36" spans="1:36" ht="14.25" customHeight="1">
      <c r="A36" s="39"/>
      <c r="B36" s="39"/>
      <c r="C36" s="39"/>
      <c r="D36" s="39"/>
      <c r="E36" s="39"/>
      <c r="F36" s="39"/>
      <c r="G36" s="40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</row>
    <row r="37" spans="1:36" ht="14.25" customHeight="1">
      <c r="A37" s="39"/>
      <c r="B37" s="39"/>
      <c r="C37" s="39"/>
      <c r="D37" s="39"/>
      <c r="E37" s="39"/>
      <c r="F37" s="39"/>
      <c r="G37" s="40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</row>
    <row r="38" spans="1:36" ht="14.25" customHeight="1">
      <c r="A38" s="39"/>
      <c r="B38" s="39"/>
      <c r="C38" s="39"/>
      <c r="D38" s="39"/>
      <c r="E38" s="39"/>
      <c r="F38" s="39"/>
      <c r="G38" s="40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</row>
    <row r="39" spans="1:36" ht="14.25" customHeight="1">
      <c r="A39" s="39"/>
      <c r="B39" s="39"/>
      <c r="C39" s="39"/>
      <c r="D39" s="39"/>
      <c r="E39" s="39"/>
      <c r="F39" s="39"/>
      <c r="G39" s="40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</row>
    <row r="40" spans="1:36" ht="14.25" customHeight="1">
      <c r="A40" s="39"/>
      <c r="B40" s="39"/>
      <c r="C40" s="39"/>
      <c r="D40" s="39"/>
      <c r="E40" s="39"/>
      <c r="F40" s="39"/>
      <c r="G40" s="40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</row>
    <row r="41" spans="1:36" ht="14.25" customHeight="1">
      <c r="A41" s="39"/>
      <c r="B41" s="39"/>
      <c r="C41" s="39"/>
      <c r="D41" s="39"/>
      <c r="E41" s="39"/>
      <c r="F41" s="39"/>
      <c r="G41" s="40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</row>
    <row r="42" spans="1:36" ht="14.25" customHeight="1">
      <c r="A42" s="39"/>
      <c r="B42" s="39"/>
      <c r="C42" s="39"/>
      <c r="D42" s="39"/>
      <c r="E42" s="39"/>
      <c r="F42" s="39"/>
      <c r="G42" s="40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</row>
    <row r="43" spans="1:36" ht="14.25" customHeight="1">
      <c r="A43" s="39"/>
      <c r="B43" s="39"/>
      <c r="C43" s="39"/>
      <c r="D43" s="39"/>
      <c r="E43" s="39"/>
      <c r="F43" s="39"/>
      <c r="G43" s="40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</row>
    <row r="44" spans="1:36" ht="14.25" customHeight="1">
      <c r="A44" s="39"/>
      <c r="B44" s="39"/>
      <c r="C44" s="39"/>
      <c r="D44" s="39"/>
      <c r="E44" s="39"/>
      <c r="F44" s="39"/>
      <c r="G44" s="40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</row>
    <row r="45" spans="1:36" ht="14.25" customHeight="1">
      <c r="A45" s="39"/>
      <c r="B45" s="39"/>
      <c r="C45" s="39"/>
      <c r="D45" s="39"/>
      <c r="E45" s="39"/>
      <c r="F45" s="39"/>
      <c r="G45" s="40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</row>
    <row r="46" spans="1:36" ht="14.25" customHeight="1">
      <c r="A46" s="39"/>
      <c r="B46" s="39"/>
      <c r="C46" s="39"/>
      <c r="D46" s="39"/>
      <c r="E46" s="39"/>
      <c r="F46" s="39"/>
      <c r="G46" s="40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</row>
    <row r="47" spans="1:36" ht="14.25" customHeight="1">
      <c r="A47" s="39"/>
      <c r="B47" s="39"/>
      <c r="C47" s="39"/>
      <c r="D47" s="39"/>
      <c r="E47" s="39"/>
      <c r="F47" s="39"/>
      <c r="G47" s="40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</row>
    <row r="48" spans="1:36" ht="14.25" customHeight="1">
      <c r="A48" s="39"/>
      <c r="B48" s="39"/>
      <c r="C48" s="39"/>
      <c r="D48" s="39"/>
      <c r="E48" s="39"/>
      <c r="F48" s="39"/>
      <c r="G48" s="40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</row>
    <row r="49" spans="1:36" ht="41.25" customHeight="1">
      <c r="A49" s="61" t="s">
        <v>96</v>
      </c>
      <c r="B49" s="61" t="s">
        <v>97</v>
      </c>
      <c r="C49" s="61" t="s">
        <v>98</v>
      </c>
      <c r="D49" s="61" t="s">
        <v>99</v>
      </c>
      <c r="E49" s="61" t="s">
        <v>100</v>
      </c>
      <c r="F49" s="128" t="s">
        <v>101</v>
      </c>
      <c r="G49" s="129"/>
      <c r="H49" s="128" t="s">
        <v>102</v>
      </c>
      <c r="I49" s="130"/>
      <c r="J49" s="130"/>
      <c r="K49" s="129"/>
      <c r="L49" s="62"/>
      <c r="M49" s="62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2"/>
      <c r="AG49" s="62"/>
      <c r="AH49" s="62"/>
      <c r="AI49" s="62"/>
      <c r="AJ49" s="62"/>
    </row>
    <row r="50" spans="1:36" ht="14.25" customHeight="1">
      <c r="A50" s="61"/>
      <c r="B50" s="61"/>
      <c r="C50" s="61"/>
      <c r="D50" s="61"/>
      <c r="E50" s="61"/>
      <c r="F50" s="61" t="s">
        <v>103</v>
      </c>
      <c r="G50" s="61" t="s">
        <v>104</v>
      </c>
      <c r="H50" s="61" t="s">
        <v>105</v>
      </c>
      <c r="I50" s="61" t="s">
        <v>106</v>
      </c>
      <c r="J50" s="61" t="s">
        <v>107</v>
      </c>
      <c r="K50" s="61" t="s">
        <v>108</v>
      </c>
      <c r="L50" s="62"/>
      <c r="M50" s="62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2"/>
      <c r="AI50" s="62"/>
      <c r="AJ50" s="62"/>
    </row>
    <row r="51" spans="1:36" ht="69" customHeight="1">
      <c r="A51" s="65"/>
      <c r="B51" s="66"/>
      <c r="C51" s="66"/>
      <c r="D51" s="66"/>
      <c r="E51" s="66"/>
      <c r="F51" s="66"/>
      <c r="G51" s="67"/>
      <c r="H51" s="66"/>
      <c r="I51" s="66"/>
      <c r="J51" s="68"/>
      <c r="K51" s="66"/>
      <c r="L51" s="29"/>
      <c r="M51" s="29"/>
      <c r="N51" s="59"/>
      <c r="O51" s="60"/>
      <c r="P51" s="69"/>
      <c r="Q51" s="69"/>
      <c r="R51" s="59"/>
      <c r="S51" s="60"/>
      <c r="T51" s="69"/>
      <c r="U51" s="59"/>
      <c r="V51" s="60"/>
      <c r="W51" s="69"/>
      <c r="X51" s="59"/>
      <c r="Y51" s="60"/>
      <c r="Z51" s="69"/>
      <c r="AA51" s="59"/>
      <c r="AB51" s="60"/>
      <c r="AC51" s="69"/>
      <c r="AD51" s="59"/>
      <c r="AE51" s="60"/>
      <c r="AF51" s="70"/>
      <c r="AG51" s="59"/>
      <c r="AH51" s="59"/>
      <c r="AI51" s="59"/>
      <c r="AJ51" s="59"/>
    </row>
    <row r="52" spans="1:36" ht="45.75" customHeight="1">
      <c r="A52" s="65"/>
      <c r="B52" s="66"/>
      <c r="C52" s="66"/>
      <c r="D52" s="66"/>
      <c r="E52" s="66"/>
      <c r="F52" s="66"/>
      <c r="G52" s="67"/>
      <c r="H52" s="66"/>
      <c r="I52" s="66"/>
      <c r="J52" s="68"/>
      <c r="K52" s="66"/>
      <c r="L52" s="29"/>
      <c r="M52" s="29"/>
      <c r="N52" s="59"/>
      <c r="O52" s="60"/>
      <c r="P52" s="69"/>
      <c r="Q52" s="69"/>
      <c r="R52" s="59"/>
      <c r="S52" s="60"/>
      <c r="T52" s="69"/>
      <c r="U52" s="59"/>
      <c r="V52" s="60"/>
      <c r="W52" s="69"/>
      <c r="X52" s="59"/>
      <c r="Y52" s="60"/>
      <c r="Z52" s="69"/>
      <c r="AA52" s="59"/>
      <c r="AB52" s="60"/>
      <c r="AC52" s="69"/>
      <c r="AD52" s="59"/>
      <c r="AE52" s="59"/>
      <c r="AF52" s="59"/>
      <c r="AG52" s="59"/>
      <c r="AH52" s="59"/>
      <c r="AI52" s="59"/>
      <c r="AJ52" s="59"/>
    </row>
    <row r="53" spans="1:36" ht="71.25" customHeight="1">
      <c r="A53" s="65"/>
      <c r="B53" s="66"/>
      <c r="C53" s="66"/>
      <c r="D53" s="66"/>
      <c r="E53" s="66"/>
      <c r="F53" s="66"/>
      <c r="G53" s="67"/>
      <c r="H53" s="66"/>
      <c r="I53" s="66"/>
      <c r="J53" s="68"/>
      <c r="K53" s="66"/>
      <c r="L53" s="29"/>
      <c r="M53" s="29">
        <f>10/15</f>
        <v>0.66666666666666663</v>
      </c>
      <c r="N53" s="59"/>
      <c r="O53" s="59"/>
      <c r="P53" s="70"/>
      <c r="Q53" s="70"/>
      <c r="R53" s="59"/>
      <c r="S53" s="60"/>
      <c r="T53" s="69"/>
      <c r="U53" s="59"/>
      <c r="V53" s="60"/>
      <c r="W53" s="69"/>
      <c r="X53" s="59"/>
      <c r="Y53" s="60"/>
      <c r="Z53" s="69"/>
      <c r="AA53" s="59"/>
      <c r="AB53" s="60"/>
      <c r="AC53" s="69"/>
      <c r="AD53" s="59"/>
      <c r="AE53" s="59"/>
      <c r="AF53" s="59"/>
      <c r="AG53" s="59"/>
      <c r="AH53" s="59"/>
      <c r="AI53" s="59"/>
      <c r="AJ53" s="59"/>
    </row>
    <row r="54" spans="1:36" ht="85.5" customHeight="1">
      <c r="A54" s="71"/>
      <c r="B54" s="66"/>
      <c r="C54" s="66"/>
      <c r="D54" s="66"/>
      <c r="E54" s="66"/>
      <c r="F54" s="66"/>
      <c r="G54" s="67"/>
      <c r="H54" s="66"/>
      <c r="I54" s="66"/>
      <c r="J54" s="68"/>
      <c r="K54" s="66"/>
      <c r="L54" s="29"/>
      <c r="M54" s="2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</row>
    <row r="55" spans="1:36" ht="85.5" customHeight="1">
      <c r="A55" s="71"/>
      <c r="B55" s="66"/>
      <c r="C55" s="66"/>
      <c r="D55" s="66"/>
      <c r="E55" s="66"/>
      <c r="F55" s="66"/>
      <c r="G55" s="67"/>
      <c r="H55" s="66"/>
      <c r="I55" s="66"/>
      <c r="J55" s="68"/>
      <c r="K55" s="66"/>
      <c r="L55" s="29"/>
      <c r="M55" s="2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</row>
    <row r="56" spans="1:36" ht="81.75" customHeight="1">
      <c r="A56" s="71"/>
      <c r="B56" s="66"/>
      <c r="C56" s="66"/>
      <c r="D56" s="66"/>
      <c r="E56" s="66"/>
      <c r="F56" s="66"/>
      <c r="G56" s="67"/>
      <c r="H56" s="66"/>
      <c r="I56" s="66"/>
      <c r="J56" s="68"/>
      <c r="K56" s="66"/>
      <c r="L56" s="29"/>
      <c r="M56" s="2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</row>
    <row r="57" spans="1:36" ht="57.75" customHeight="1">
      <c r="A57" s="71"/>
      <c r="B57" s="66"/>
      <c r="C57" s="66"/>
      <c r="D57" s="66"/>
      <c r="E57" s="66"/>
      <c r="F57" s="72"/>
      <c r="G57" s="67"/>
      <c r="H57" s="66"/>
      <c r="I57" s="66"/>
      <c r="J57" s="68"/>
      <c r="K57" s="66"/>
      <c r="L57" s="29"/>
      <c r="M57" s="2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</row>
    <row r="58" spans="1:36" ht="89.25" customHeight="1">
      <c r="A58" s="71"/>
      <c r="B58" s="66"/>
      <c r="C58" s="66"/>
      <c r="D58" s="66"/>
      <c r="E58" s="66"/>
      <c r="F58" s="72"/>
      <c r="G58" s="73"/>
      <c r="H58" s="72"/>
      <c r="I58" s="66"/>
      <c r="J58" s="68"/>
      <c r="K58" s="66"/>
      <c r="L58" s="39"/>
      <c r="M58" s="39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</row>
    <row r="59" spans="1:36" ht="54" customHeight="1">
      <c r="A59" s="67"/>
      <c r="B59" s="66"/>
      <c r="C59" s="66"/>
      <c r="D59" s="72"/>
      <c r="E59" s="72"/>
      <c r="F59" s="72"/>
      <c r="G59" s="73"/>
      <c r="H59" s="72"/>
      <c r="I59" s="72"/>
      <c r="J59" s="75"/>
      <c r="K59" s="72"/>
      <c r="L59" s="39"/>
      <c r="M59" s="39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</row>
    <row r="60" spans="1:36" ht="70.5" customHeight="1">
      <c r="A60" s="67"/>
      <c r="B60" s="66"/>
      <c r="C60" s="66"/>
      <c r="D60" s="72"/>
      <c r="E60" s="72"/>
      <c r="F60" s="72"/>
      <c r="G60" s="73"/>
      <c r="H60" s="72"/>
      <c r="I60" s="72"/>
      <c r="J60" s="75"/>
      <c r="K60" s="72"/>
      <c r="L60" s="39"/>
      <c r="M60" s="39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</row>
    <row r="61" spans="1:36" ht="30" customHeight="1">
      <c r="A61" s="67"/>
      <c r="B61" s="66"/>
      <c r="C61" s="66"/>
      <c r="D61" s="72"/>
      <c r="E61" s="72"/>
      <c r="F61" s="72"/>
      <c r="G61" s="73"/>
      <c r="H61" s="72"/>
      <c r="I61" s="72"/>
      <c r="J61" s="75"/>
      <c r="K61" s="72"/>
      <c r="L61" s="39"/>
      <c r="M61" s="39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</row>
    <row r="62" spans="1:36" ht="53.25" customHeight="1">
      <c r="A62" s="67"/>
      <c r="B62" s="66"/>
      <c r="C62" s="66"/>
      <c r="D62" s="66"/>
      <c r="E62" s="66"/>
      <c r="F62" s="66"/>
      <c r="G62" s="67"/>
      <c r="H62" s="66"/>
      <c r="I62" s="66"/>
      <c r="J62" s="68"/>
      <c r="K62" s="66"/>
      <c r="L62" s="29"/>
      <c r="M62" s="2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29"/>
      <c r="AI62" s="29"/>
      <c r="AJ62" s="29"/>
    </row>
    <row r="63" spans="1:36" ht="66.75" customHeight="1">
      <c r="A63" s="67"/>
      <c r="B63" s="66"/>
      <c r="C63" s="66"/>
      <c r="D63" s="66"/>
      <c r="E63" s="66"/>
      <c r="F63" s="66"/>
      <c r="G63" s="67"/>
      <c r="H63" s="66"/>
      <c r="I63" s="66"/>
      <c r="J63" s="68"/>
      <c r="K63" s="66"/>
      <c r="L63" s="29"/>
      <c r="M63" s="2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29"/>
      <c r="AI63" s="29"/>
      <c r="AJ63" s="29"/>
    </row>
    <row r="64" spans="1:36" ht="91.5" customHeight="1">
      <c r="A64" s="67"/>
      <c r="B64" s="66"/>
      <c r="C64" s="66"/>
      <c r="D64" s="72"/>
      <c r="E64" s="66"/>
      <c r="F64" s="66"/>
      <c r="G64" s="67"/>
      <c r="H64" s="72"/>
      <c r="I64" s="66"/>
      <c r="J64" s="68"/>
      <c r="K64" s="66"/>
      <c r="L64" s="29"/>
      <c r="M64" s="2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29"/>
      <c r="AI64" s="29"/>
      <c r="AJ64" s="29"/>
    </row>
    <row r="65" spans="1:36" ht="70.5" customHeight="1">
      <c r="A65" s="67"/>
      <c r="B65" s="66"/>
      <c r="C65" s="66"/>
      <c r="D65" s="66"/>
      <c r="E65" s="66"/>
      <c r="F65" s="66"/>
      <c r="G65" s="67"/>
      <c r="H65" s="66"/>
      <c r="I65" s="66"/>
      <c r="J65" s="68"/>
      <c r="K65" s="66"/>
      <c r="L65" s="29"/>
      <c r="M65" s="2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29"/>
      <c r="AI65" s="29"/>
      <c r="AJ65" s="29"/>
    </row>
    <row r="66" spans="1:36" ht="60" customHeight="1">
      <c r="A66" s="67"/>
      <c r="B66" s="66"/>
      <c r="C66" s="66"/>
      <c r="D66" s="66"/>
      <c r="E66" s="66"/>
      <c r="F66" s="66"/>
      <c r="G66" s="67"/>
      <c r="H66" s="66"/>
      <c r="I66" s="66"/>
      <c r="J66" s="68"/>
      <c r="K66" s="66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</row>
    <row r="67" spans="1:36" ht="70.5" customHeight="1">
      <c r="A67" s="76"/>
      <c r="B67" s="66"/>
      <c r="C67" s="66"/>
      <c r="D67" s="77"/>
      <c r="E67" s="66"/>
      <c r="F67" s="66"/>
      <c r="G67" s="67"/>
      <c r="H67" s="66"/>
      <c r="I67" s="66"/>
      <c r="J67" s="68"/>
      <c r="K67" s="66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</row>
    <row r="68" spans="1:36" ht="63" customHeight="1">
      <c r="A68" s="76"/>
      <c r="B68" s="66"/>
      <c r="C68" s="66"/>
      <c r="D68" s="77"/>
      <c r="E68" s="66"/>
      <c r="F68" s="66"/>
      <c r="G68" s="67"/>
      <c r="H68" s="66"/>
      <c r="I68" s="66"/>
      <c r="J68" s="68"/>
      <c r="K68" s="66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</row>
    <row r="69" spans="1:36" ht="70.5" customHeight="1">
      <c r="A69" s="76"/>
      <c r="B69" s="66"/>
      <c r="C69" s="66"/>
      <c r="D69" s="77"/>
      <c r="E69" s="66"/>
      <c r="F69" s="66"/>
      <c r="G69" s="67"/>
      <c r="H69" s="66"/>
      <c r="I69" s="66"/>
      <c r="J69" s="68"/>
      <c r="K69" s="66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</row>
    <row r="70" spans="1:36" ht="14.25" customHeight="1">
      <c r="A70" s="66"/>
      <c r="B70" s="66"/>
      <c r="C70" s="66"/>
      <c r="D70" s="66"/>
      <c r="E70" s="66"/>
      <c r="F70" s="66"/>
      <c r="G70" s="67"/>
      <c r="H70" s="66"/>
      <c r="I70" s="66"/>
      <c r="J70" s="66"/>
      <c r="K70" s="66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</row>
    <row r="71" spans="1:36" ht="14.25" customHeight="1">
      <c r="A71" s="66"/>
      <c r="B71" s="66"/>
      <c r="C71" s="66"/>
      <c r="D71" s="66"/>
      <c r="E71" s="66"/>
      <c r="F71" s="66"/>
      <c r="G71" s="67"/>
      <c r="H71" s="66"/>
      <c r="I71" s="66"/>
      <c r="J71" s="66"/>
      <c r="K71" s="66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</row>
    <row r="72" spans="1:36" ht="14.25" customHeight="1">
      <c r="A72" s="66"/>
      <c r="B72" s="66"/>
      <c r="C72" s="66"/>
      <c r="D72" s="66"/>
      <c r="E72" s="66"/>
      <c r="F72" s="66"/>
      <c r="G72" s="67"/>
      <c r="H72" s="66"/>
      <c r="I72" s="66"/>
      <c r="J72" s="66"/>
      <c r="K72" s="66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</row>
    <row r="73" spans="1:36" ht="15.75" customHeight="1">
      <c r="A73" s="66"/>
      <c r="B73" s="66"/>
      <c r="C73" s="66"/>
      <c r="D73" s="66"/>
      <c r="E73" s="66"/>
      <c r="F73" s="66"/>
      <c r="G73" s="67"/>
      <c r="H73" s="66"/>
      <c r="I73" s="66"/>
      <c r="J73" s="66"/>
      <c r="K73" s="66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</row>
    <row r="74" spans="1:36" ht="14.25" customHeight="1">
      <c r="A74" s="66"/>
      <c r="B74" s="66"/>
      <c r="C74" s="66"/>
      <c r="D74" s="66"/>
      <c r="E74" s="66"/>
      <c r="F74" s="66"/>
      <c r="G74" s="67"/>
      <c r="H74" s="66"/>
      <c r="I74" s="66"/>
      <c r="J74" s="66"/>
      <c r="K74" s="66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</row>
    <row r="75" spans="1:36" ht="14.25" customHeight="1">
      <c r="A75" s="66"/>
      <c r="B75" s="66"/>
      <c r="C75" s="66"/>
      <c r="D75" s="66"/>
      <c r="E75" s="66"/>
      <c r="F75" s="66"/>
      <c r="G75" s="67"/>
      <c r="H75" s="66"/>
      <c r="I75" s="66"/>
      <c r="J75" s="66"/>
      <c r="K75" s="66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</row>
    <row r="76" spans="1:36" ht="14.25" customHeight="1">
      <c r="A76" s="66"/>
      <c r="B76" s="66"/>
      <c r="C76" s="66"/>
      <c r="D76" s="66"/>
      <c r="E76" s="66"/>
      <c r="F76" s="66"/>
      <c r="G76" s="67"/>
      <c r="H76" s="66"/>
      <c r="I76" s="66"/>
      <c r="J76" s="66"/>
      <c r="K76" s="66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</row>
    <row r="77" spans="1:36" ht="14.25" customHeight="1">
      <c r="A77" s="66"/>
      <c r="B77" s="66"/>
      <c r="C77" s="66"/>
      <c r="D77" s="66"/>
      <c r="E77" s="66"/>
      <c r="F77" s="66"/>
      <c r="G77" s="67"/>
      <c r="H77" s="66"/>
      <c r="I77" s="66"/>
      <c r="J77" s="66"/>
      <c r="K77" s="66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</row>
    <row r="78" spans="1:36" ht="14.25" customHeight="1">
      <c r="A78" s="66"/>
      <c r="B78" s="66"/>
      <c r="C78" s="66"/>
      <c r="D78" s="66"/>
      <c r="E78" s="66"/>
      <c r="F78" s="66"/>
      <c r="G78" s="67"/>
      <c r="H78" s="66"/>
      <c r="I78" s="66"/>
      <c r="J78" s="66"/>
      <c r="K78" s="66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</row>
    <row r="79" spans="1:36" ht="14.25" customHeight="1">
      <c r="A79" s="66"/>
      <c r="B79" s="66"/>
      <c r="C79" s="66"/>
      <c r="D79" s="66"/>
      <c r="E79" s="66"/>
      <c r="F79" s="66"/>
      <c r="G79" s="67"/>
      <c r="H79" s="66"/>
      <c r="I79" s="66"/>
      <c r="J79" s="66"/>
      <c r="K79" s="66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</row>
    <row r="80" spans="1:36" ht="14.25" customHeight="1">
      <c r="A80" s="66"/>
      <c r="B80" s="66"/>
      <c r="C80" s="66"/>
      <c r="D80" s="66"/>
      <c r="E80" s="66"/>
      <c r="F80" s="66"/>
      <c r="G80" s="67"/>
      <c r="H80" s="66"/>
      <c r="I80" s="66"/>
      <c r="J80" s="66"/>
      <c r="K80" s="66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</row>
    <row r="81" spans="1:36" ht="14.25" customHeight="1">
      <c r="A81" s="66"/>
      <c r="B81" s="66"/>
      <c r="C81" s="66"/>
      <c r="D81" s="66"/>
      <c r="E81" s="66"/>
      <c r="F81" s="66"/>
      <c r="G81" s="67"/>
      <c r="H81" s="66"/>
      <c r="I81" s="66"/>
      <c r="J81" s="66"/>
      <c r="K81" s="66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</row>
    <row r="82" spans="1:36" ht="14.25" customHeight="1">
      <c r="A82" s="66"/>
      <c r="B82" s="66"/>
      <c r="C82" s="66"/>
      <c r="D82" s="66"/>
      <c r="E82" s="66"/>
      <c r="F82" s="66"/>
      <c r="G82" s="67"/>
      <c r="H82" s="66"/>
      <c r="I82" s="66"/>
      <c r="J82" s="66"/>
      <c r="K82" s="66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</row>
    <row r="83" spans="1:36" ht="14.25" customHeight="1">
      <c r="A83" s="66"/>
      <c r="B83" s="66"/>
      <c r="C83" s="66"/>
      <c r="D83" s="66"/>
      <c r="E83" s="66"/>
      <c r="F83" s="66"/>
      <c r="G83" s="67"/>
      <c r="H83" s="66"/>
      <c r="I83" s="66"/>
      <c r="J83" s="66"/>
      <c r="K83" s="66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</row>
    <row r="84" spans="1:36" ht="14.25" customHeight="1">
      <c r="A84" s="66"/>
      <c r="B84" s="66"/>
      <c r="C84" s="66"/>
      <c r="D84" s="66"/>
      <c r="E84" s="66"/>
      <c r="F84" s="66"/>
      <c r="G84" s="67"/>
      <c r="H84" s="66"/>
      <c r="I84" s="66"/>
      <c r="J84" s="66"/>
      <c r="K84" s="66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</row>
    <row r="85" spans="1:36" ht="14.25" customHeight="1">
      <c r="A85" s="66"/>
      <c r="B85" s="66"/>
      <c r="C85" s="66"/>
      <c r="D85" s="66"/>
      <c r="E85" s="66"/>
      <c r="F85" s="66"/>
      <c r="G85" s="67"/>
      <c r="H85" s="66"/>
      <c r="I85" s="66"/>
      <c r="J85" s="66"/>
      <c r="K85" s="66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</row>
    <row r="86" spans="1:36" ht="14.25" customHeight="1">
      <c r="A86" s="66"/>
      <c r="B86" s="66"/>
      <c r="C86" s="66"/>
      <c r="D86" s="66"/>
      <c r="E86" s="66"/>
      <c r="F86" s="66"/>
      <c r="G86" s="67"/>
      <c r="H86" s="66"/>
      <c r="I86" s="66"/>
      <c r="J86" s="66"/>
      <c r="K86" s="66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</row>
    <row r="87" spans="1:36" ht="14.25" customHeight="1">
      <c r="A87" s="66"/>
      <c r="B87" s="66"/>
      <c r="C87" s="66"/>
      <c r="D87" s="66"/>
      <c r="E87" s="66"/>
      <c r="F87" s="66"/>
      <c r="G87" s="67"/>
      <c r="H87" s="66"/>
      <c r="I87" s="66"/>
      <c r="J87" s="66"/>
      <c r="K87" s="66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</row>
    <row r="88" spans="1:36" ht="14.25" customHeight="1">
      <c r="A88" s="66"/>
      <c r="B88" s="66"/>
      <c r="C88" s="66"/>
      <c r="D88" s="66"/>
      <c r="E88" s="66"/>
      <c r="F88" s="66"/>
      <c r="G88" s="67"/>
      <c r="H88" s="66"/>
      <c r="I88" s="66"/>
      <c r="J88" s="66"/>
      <c r="K88" s="66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</row>
    <row r="89" spans="1:36" ht="14.25" customHeight="1">
      <c r="A89" s="66"/>
      <c r="B89" s="66"/>
      <c r="C89" s="66"/>
      <c r="D89" s="66"/>
      <c r="E89" s="66"/>
      <c r="F89" s="66"/>
      <c r="G89" s="67"/>
      <c r="H89" s="66"/>
      <c r="I89" s="66"/>
      <c r="J89" s="66"/>
      <c r="K89" s="66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</row>
    <row r="90" spans="1:36" ht="14.25" customHeight="1">
      <c r="A90" s="66"/>
      <c r="B90" s="66"/>
      <c r="C90" s="66"/>
      <c r="D90" s="66"/>
      <c r="E90" s="66"/>
      <c r="F90" s="66"/>
      <c r="G90" s="67"/>
      <c r="H90" s="66"/>
      <c r="I90" s="66"/>
      <c r="J90" s="66"/>
      <c r="K90" s="66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</row>
    <row r="91" spans="1:36" ht="14.25" customHeight="1">
      <c r="A91" s="66"/>
      <c r="B91" s="66"/>
      <c r="C91" s="66"/>
      <c r="D91" s="66"/>
      <c r="E91" s="66"/>
      <c r="F91" s="66"/>
      <c r="G91" s="67"/>
      <c r="H91" s="66"/>
      <c r="I91" s="66"/>
      <c r="J91" s="66"/>
      <c r="K91" s="66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</row>
    <row r="92" spans="1:36" ht="14.25" customHeight="1">
      <c r="A92" s="66"/>
      <c r="B92" s="66"/>
      <c r="C92" s="66"/>
      <c r="D92" s="66"/>
      <c r="E92" s="66"/>
      <c r="F92" s="66"/>
      <c r="G92" s="67"/>
      <c r="H92" s="66"/>
      <c r="I92" s="66"/>
      <c r="J92" s="66"/>
      <c r="K92" s="66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</row>
    <row r="93" spans="1:36" ht="14.25" customHeight="1">
      <c r="A93" s="66"/>
      <c r="B93" s="66"/>
      <c r="C93" s="66"/>
      <c r="D93" s="66"/>
      <c r="E93" s="66"/>
      <c r="F93" s="66"/>
      <c r="G93" s="67"/>
      <c r="H93" s="66"/>
      <c r="I93" s="66"/>
      <c r="J93" s="66"/>
      <c r="K93" s="66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</row>
    <row r="94" spans="1:36" ht="14.25" customHeight="1">
      <c r="A94" s="66"/>
      <c r="B94" s="66"/>
      <c r="C94" s="66"/>
      <c r="D94" s="66"/>
      <c r="E94" s="66"/>
      <c r="F94" s="66"/>
      <c r="G94" s="67"/>
      <c r="H94" s="66"/>
      <c r="I94" s="66"/>
      <c r="J94" s="66"/>
      <c r="K94" s="66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</row>
    <row r="95" spans="1:36" ht="14.25" customHeight="1">
      <c r="A95" s="66"/>
      <c r="B95" s="66"/>
      <c r="C95" s="66"/>
      <c r="D95" s="66"/>
      <c r="E95" s="66"/>
      <c r="F95" s="66"/>
      <c r="G95" s="67"/>
      <c r="H95" s="66"/>
      <c r="I95" s="66"/>
      <c r="J95" s="66"/>
      <c r="K95" s="66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</row>
    <row r="96" spans="1:36" ht="14.25" customHeight="1">
      <c r="A96" s="66"/>
      <c r="B96" s="66"/>
      <c r="C96" s="66"/>
      <c r="D96" s="66"/>
      <c r="E96" s="66"/>
      <c r="F96" s="66"/>
      <c r="G96" s="67"/>
      <c r="H96" s="66"/>
      <c r="I96" s="66"/>
      <c r="J96" s="66"/>
      <c r="K96" s="66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</row>
    <row r="97" spans="1:36" ht="14.25" customHeight="1">
      <c r="A97" s="66"/>
      <c r="B97" s="66"/>
      <c r="C97" s="66"/>
      <c r="D97" s="66"/>
      <c r="E97" s="66"/>
      <c r="F97" s="66"/>
      <c r="G97" s="67"/>
      <c r="H97" s="66"/>
      <c r="I97" s="66"/>
      <c r="J97" s="66"/>
      <c r="K97" s="66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</row>
    <row r="98" spans="1:36" ht="14.25" customHeight="1">
      <c r="A98" s="66"/>
      <c r="B98" s="66"/>
      <c r="C98" s="66"/>
      <c r="D98" s="66"/>
      <c r="E98" s="66"/>
      <c r="F98" s="66"/>
      <c r="G98" s="67"/>
      <c r="H98" s="66"/>
      <c r="I98" s="66"/>
      <c r="J98" s="66"/>
      <c r="K98" s="66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</row>
    <row r="99" spans="1:36" ht="14.25" customHeight="1">
      <c r="A99" s="66"/>
      <c r="B99" s="66"/>
      <c r="C99" s="66"/>
      <c r="D99" s="66"/>
      <c r="E99" s="66"/>
      <c r="F99" s="66"/>
      <c r="G99" s="67"/>
      <c r="H99" s="66"/>
      <c r="I99" s="66"/>
      <c r="J99" s="66"/>
      <c r="K99" s="66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</row>
    <row r="100" spans="1:36" ht="14.25" customHeight="1">
      <c r="A100" s="66"/>
      <c r="B100" s="66"/>
      <c r="C100" s="66"/>
      <c r="D100" s="66"/>
      <c r="E100" s="66"/>
      <c r="F100" s="66"/>
      <c r="G100" s="67"/>
      <c r="H100" s="66"/>
      <c r="I100" s="66"/>
      <c r="J100" s="66"/>
      <c r="K100" s="66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</row>
    <row r="101" spans="1:36" ht="14.25" customHeight="1">
      <c r="A101" s="66"/>
      <c r="B101" s="66"/>
      <c r="C101" s="66"/>
      <c r="D101" s="66"/>
      <c r="E101" s="66"/>
      <c r="F101" s="66"/>
      <c r="G101" s="67"/>
      <c r="H101" s="66"/>
      <c r="I101" s="66"/>
      <c r="J101" s="66"/>
      <c r="K101" s="66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</row>
    <row r="102" spans="1:36" ht="14.25" customHeight="1">
      <c r="A102" s="66"/>
      <c r="B102" s="66"/>
      <c r="C102" s="66"/>
      <c r="D102" s="66"/>
      <c r="E102" s="66"/>
      <c r="F102" s="66"/>
      <c r="G102" s="67"/>
      <c r="H102" s="66"/>
      <c r="I102" s="66"/>
      <c r="J102" s="66"/>
      <c r="K102" s="66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</row>
    <row r="103" spans="1:36" ht="14.25" customHeight="1">
      <c r="A103" s="66"/>
      <c r="B103" s="66"/>
      <c r="C103" s="66"/>
      <c r="D103" s="66"/>
      <c r="E103" s="66"/>
      <c r="F103" s="66"/>
      <c r="G103" s="67"/>
      <c r="H103" s="66"/>
      <c r="I103" s="66"/>
      <c r="J103" s="66"/>
      <c r="K103" s="66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</row>
    <row r="104" spans="1:36" ht="14.25" customHeight="1">
      <c r="A104" s="66"/>
      <c r="B104" s="66"/>
      <c r="C104" s="66"/>
      <c r="D104" s="66"/>
      <c r="E104" s="66"/>
      <c r="F104" s="66"/>
      <c r="G104" s="67"/>
      <c r="H104" s="66"/>
      <c r="I104" s="66"/>
      <c r="J104" s="66"/>
      <c r="K104" s="66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</row>
    <row r="105" spans="1:36" ht="14.25" customHeight="1">
      <c r="A105" s="66"/>
      <c r="B105" s="66"/>
      <c r="C105" s="66"/>
      <c r="D105" s="66"/>
      <c r="E105" s="66"/>
      <c r="F105" s="66"/>
      <c r="G105" s="67"/>
      <c r="H105" s="66"/>
      <c r="I105" s="66"/>
      <c r="J105" s="66"/>
      <c r="K105" s="66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</row>
    <row r="106" spans="1:36" ht="14.25" customHeight="1">
      <c r="A106" s="66"/>
      <c r="B106" s="66"/>
      <c r="C106" s="66"/>
      <c r="D106" s="66"/>
      <c r="E106" s="66"/>
      <c r="F106" s="66"/>
      <c r="G106" s="67"/>
      <c r="H106" s="66"/>
      <c r="I106" s="66"/>
      <c r="J106" s="66"/>
      <c r="K106" s="66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</row>
    <row r="107" spans="1:36" ht="14.25" customHeight="1">
      <c r="A107" s="66"/>
      <c r="B107" s="66"/>
      <c r="C107" s="66"/>
      <c r="D107" s="66"/>
      <c r="E107" s="66"/>
      <c r="F107" s="66"/>
      <c r="G107" s="67"/>
      <c r="H107" s="66"/>
      <c r="I107" s="66"/>
      <c r="J107" s="66"/>
      <c r="K107" s="66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</row>
    <row r="108" spans="1:36" ht="14.25" customHeight="1">
      <c r="A108" s="66"/>
      <c r="B108" s="66"/>
      <c r="C108" s="66"/>
      <c r="D108" s="66"/>
      <c r="E108" s="66"/>
      <c r="F108" s="66"/>
      <c r="G108" s="67"/>
      <c r="H108" s="66"/>
      <c r="I108" s="66"/>
      <c r="J108" s="66"/>
      <c r="K108" s="66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</row>
    <row r="109" spans="1:36" ht="14.25" customHeight="1">
      <c r="A109" s="66"/>
      <c r="B109" s="66"/>
      <c r="C109" s="66"/>
      <c r="D109" s="66"/>
      <c r="E109" s="66"/>
      <c r="F109" s="66"/>
      <c r="G109" s="67"/>
      <c r="H109" s="66"/>
      <c r="I109" s="66"/>
      <c r="J109" s="66"/>
      <c r="K109" s="66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</row>
    <row r="110" spans="1:36" ht="14.25" customHeight="1">
      <c r="A110" s="66"/>
      <c r="B110" s="66"/>
      <c r="C110" s="66"/>
      <c r="D110" s="66"/>
      <c r="E110" s="66"/>
      <c r="F110" s="66"/>
      <c r="G110" s="67"/>
      <c r="H110" s="66"/>
      <c r="I110" s="66"/>
      <c r="J110" s="66"/>
      <c r="K110" s="66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</row>
    <row r="111" spans="1:36" ht="14.25" customHeight="1">
      <c r="A111" s="66"/>
      <c r="B111" s="66"/>
      <c r="C111" s="66"/>
      <c r="D111" s="66"/>
      <c r="E111" s="66"/>
      <c r="F111" s="66"/>
      <c r="G111" s="67"/>
      <c r="H111" s="66"/>
      <c r="I111" s="66"/>
      <c r="J111" s="66"/>
      <c r="K111" s="66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</row>
    <row r="112" spans="1:36" ht="14.25" customHeight="1">
      <c r="A112" s="66"/>
      <c r="B112" s="66"/>
      <c r="C112" s="66"/>
      <c r="D112" s="66"/>
      <c r="E112" s="66"/>
      <c r="F112" s="66"/>
      <c r="G112" s="67"/>
      <c r="H112" s="66"/>
      <c r="I112" s="66"/>
      <c r="J112" s="66"/>
      <c r="K112" s="66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</row>
    <row r="113" spans="1:36" ht="14.25" customHeight="1">
      <c r="A113" s="66"/>
      <c r="B113" s="66"/>
      <c r="C113" s="66"/>
      <c r="D113" s="66"/>
      <c r="E113" s="66"/>
      <c r="F113" s="66"/>
      <c r="G113" s="67"/>
      <c r="H113" s="66"/>
      <c r="I113" s="66"/>
      <c r="J113" s="66"/>
      <c r="K113" s="66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</row>
    <row r="114" spans="1:36" ht="14.25" customHeight="1">
      <c r="A114" s="66"/>
      <c r="B114" s="66"/>
      <c r="C114" s="66"/>
      <c r="D114" s="66"/>
      <c r="E114" s="66"/>
      <c r="F114" s="66"/>
      <c r="G114" s="67"/>
      <c r="H114" s="66"/>
      <c r="I114" s="66"/>
      <c r="J114" s="66"/>
      <c r="K114" s="66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</row>
    <row r="115" spans="1:36" ht="14.25" customHeight="1">
      <c r="A115" s="66"/>
      <c r="B115" s="66"/>
      <c r="C115" s="66"/>
      <c r="D115" s="66"/>
      <c r="E115" s="66"/>
      <c r="F115" s="66"/>
      <c r="G115" s="67"/>
      <c r="H115" s="66"/>
      <c r="I115" s="66"/>
      <c r="J115" s="66"/>
      <c r="K115" s="66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</row>
    <row r="116" spans="1:36" ht="14.25" customHeight="1">
      <c r="A116" s="66"/>
      <c r="B116" s="66"/>
      <c r="C116" s="66"/>
      <c r="D116" s="66"/>
      <c r="E116" s="66"/>
      <c r="F116" s="66"/>
      <c r="G116" s="67"/>
      <c r="H116" s="66"/>
      <c r="I116" s="66"/>
      <c r="J116" s="66"/>
      <c r="K116" s="66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</row>
    <row r="117" spans="1:36" ht="14.25" customHeight="1">
      <c r="A117" s="66"/>
      <c r="B117" s="66"/>
      <c r="C117" s="66"/>
      <c r="D117" s="66"/>
      <c r="E117" s="66"/>
      <c r="F117" s="66"/>
      <c r="G117" s="67"/>
      <c r="H117" s="66"/>
      <c r="I117" s="66"/>
      <c r="J117" s="66"/>
      <c r="K117" s="66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</row>
    <row r="118" spans="1:36" ht="14.25" customHeight="1">
      <c r="A118" s="66"/>
      <c r="B118" s="66"/>
      <c r="C118" s="66"/>
      <c r="D118" s="66"/>
      <c r="E118" s="66"/>
      <c r="F118" s="66"/>
      <c r="G118" s="67"/>
      <c r="H118" s="66"/>
      <c r="I118" s="66"/>
      <c r="J118" s="66"/>
      <c r="K118" s="66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</row>
    <row r="119" spans="1:36" ht="14.25" customHeight="1">
      <c r="A119" s="66"/>
      <c r="B119" s="66"/>
      <c r="C119" s="66"/>
      <c r="D119" s="66"/>
      <c r="E119" s="66"/>
      <c r="F119" s="66"/>
      <c r="G119" s="67"/>
      <c r="H119" s="66"/>
      <c r="I119" s="66"/>
      <c r="J119" s="66"/>
      <c r="K119" s="66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</row>
    <row r="120" spans="1:36" ht="14.25" customHeight="1">
      <c r="A120" s="66"/>
      <c r="B120" s="66"/>
      <c r="C120" s="66"/>
      <c r="D120" s="66"/>
      <c r="E120" s="66"/>
      <c r="F120" s="66"/>
      <c r="G120" s="67"/>
      <c r="H120" s="66"/>
      <c r="I120" s="66"/>
      <c r="J120" s="66"/>
      <c r="K120" s="66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</row>
    <row r="121" spans="1:36" ht="14.25" customHeight="1">
      <c r="A121" s="66"/>
      <c r="B121" s="66"/>
      <c r="C121" s="66"/>
      <c r="D121" s="66"/>
      <c r="E121" s="66"/>
      <c r="F121" s="66"/>
      <c r="G121" s="67"/>
      <c r="H121" s="66"/>
      <c r="I121" s="66"/>
      <c r="J121" s="66"/>
      <c r="K121" s="66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</row>
    <row r="122" spans="1:36" ht="14.25" customHeight="1">
      <c r="A122" s="66"/>
      <c r="B122" s="66"/>
      <c r="C122" s="66"/>
      <c r="D122" s="66"/>
      <c r="E122" s="66"/>
      <c r="F122" s="66"/>
      <c r="G122" s="67"/>
      <c r="H122" s="66"/>
      <c r="I122" s="66"/>
      <c r="J122" s="66"/>
      <c r="K122" s="66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</row>
    <row r="123" spans="1:36" ht="14.25" customHeight="1">
      <c r="A123" s="66"/>
      <c r="B123" s="66"/>
      <c r="C123" s="66"/>
      <c r="D123" s="66"/>
      <c r="E123" s="66"/>
      <c r="F123" s="66"/>
      <c r="G123" s="67"/>
      <c r="H123" s="66"/>
      <c r="I123" s="66"/>
      <c r="J123" s="66"/>
      <c r="K123" s="66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</row>
    <row r="124" spans="1:36" ht="14.25" customHeight="1">
      <c r="A124" s="66"/>
      <c r="B124" s="66"/>
      <c r="C124" s="66"/>
      <c r="D124" s="66"/>
      <c r="E124" s="66"/>
      <c r="F124" s="66"/>
      <c r="G124" s="67"/>
      <c r="H124" s="66"/>
      <c r="I124" s="66"/>
      <c r="J124" s="66"/>
      <c r="K124" s="66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</row>
    <row r="125" spans="1:36" ht="14.25" customHeight="1">
      <c r="A125" s="66"/>
      <c r="B125" s="66"/>
      <c r="C125" s="66"/>
      <c r="D125" s="66"/>
      <c r="E125" s="66"/>
      <c r="F125" s="66"/>
      <c r="G125" s="67"/>
      <c r="H125" s="66"/>
      <c r="I125" s="66"/>
      <c r="J125" s="66"/>
      <c r="K125" s="66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</row>
    <row r="126" spans="1:36" ht="14.25" customHeight="1">
      <c r="A126" s="66"/>
      <c r="B126" s="66"/>
      <c r="C126" s="66"/>
      <c r="D126" s="66"/>
      <c r="E126" s="66"/>
      <c r="F126" s="66"/>
      <c r="G126" s="67"/>
      <c r="H126" s="66"/>
      <c r="I126" s="66"/>
      <c r="J126" s="66"/>
      <c r="K126" s="66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</row>
    <row r="127" spans="1:36" ht="14.25" customHeight="1">
      <c r="A127" s="66"/>
      <c r="B127" s="66"/>
      <c r="C127" s="66"/>
      <c r="D127" s="66"/>
      <c r="E127" s="66"/>
      <c r="F127" s="66"/>
      <c r="G127" s="67"/>
      <c r="H127" s="66"/>
      <c r="I127" s="66"/>
      <c r="J127" s="66"/>
      <c r="K127" s="66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</row>
    <row r="128" spans="1:36" ht="14.25" customHeight="1">
      <c r="A128" s="66"/>
      <c r="B128" s="66"/>
      <c r="C128" s="66"/>
      <c r="D128" s="66"/>
      <c r="E128" s="66"/>
      <c r="F128" s="66"/>
      <c r="G128" s="67"/>
      <c r="H128" s="66"/>
      <c r="I128" s="66"/>
      <c r="J128" s="66"/>
      <c r="K128" s="66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</row>
    <row r="129" spans="1:36" ht="14.25" customHeight="1">
      <c r="A129" s="66"/>
      <c r="B129" s="66"/>
      <c r="C129" s="66"/>
      <c r="D129" s="66"/>
      <c r="E129" s="66"/>
      <c r="F129" s="66"/>
      <c r="G129" s="67"/>
      <c r="H129" s="66"/>
      <c r="I129" s="66"/>
      <c r="J129" s="66"/>
      <c r="K129" s="66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</row>
    <row r="130" spans="1:36" ht="14.25" customHeight="1">
      <c r="A130" s="66"/>
      <c r="B130" s="66"/>
      <c r="C130" s="66"/>
      <c r="D130" s="66"/>
      <c r="E130" s="66"/>
      <c r="F130" s="66"/>
      <c r="G130" s="67"/>
      <c r="H130" s="66"/>
      <c r="I130" s="66"/>
      <c r="J130" s="66"/>
      <c r="K130" s="66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</row>
    <row r="131" spans="1:36" ht="14.25" customHeight="1">
      <c r="A131" s="66"/>
      <c r="B131" s="66"/>
      <c r="C131" s="66"/>
      <c r="D131" s="66"/>
      <c r="E131" s="66"/>
      <c r="F131" s="66"/>
      <c r="G131" s="67"/>
      <c r="H131" s="66"/>
      <c r="I131" s="66"/>
      <c r="J131" s="66"/>
      <c r="K131" s="66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</row>
    <row r="132" spans="1:36" ht="14.25" customHeight="1">
      <c r="A132" s="66"/>
      <c r="B132" s="66"/>
      <c r="C132" s="66"/>
      <c r="D132" s="66"/>
      <c r="E132" s="66"/>
      <c r="F132" s="66"/>
      <c r="G132" s="67"/>
      <c r="H132" s="66"/>
      <c r="I132" s="66"/>
      <c r="J132" s="66"/>
      <c r="K132" s="66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</row>
    <row r="133" spans="1:36" ht="14.25" customHeight="1">
      <c r="A133" s="66"/>
      <c r="B133" s="66"/>
      <c r="C133" s="66"/>
      <c r="D133" s="66"/>
      <c r="E133" s="66"/>
      <c r="F133" s="66"/>
      <c r="G133" s="67"/>
      <c r="H133" s="66"/>
      <c r="I133" s="66"/>
      <c r="J133" s="66"/>
      <c r="K133" s="66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</row>
    <row r="134" spans="1:36" ht="14.25" customHeight="1">
      <c r="A134" s="66"/>
      <c r="B134" s="66"/>
      <c r="C134" s="66"/>
      <c r="D134" s="66"/>
      <c r="E134" s="66"/>
      <c r="F134" s="66"/>
      <c r="G134" s="67"/>
      <c r="H134" s="66"/>
      <c r="I134" s="66"/>
      <c r="J134" s="66"/>
      <c r="K134" s="66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</row>
    <row r="135" spans="1:36" ht="14.25" customHeight="1">
      <c r="A135" s="66"/>
      <c r="B135" s="66"/>
      <c r="C135" s="66"/>
      <c r="D135" s="66"/>
      <c r="E135" s="66"/>
      <c r="F135" s="66"/>
      <c r="G135" s="67"/>
      <c r="H135" s="66"/>
      <c r="I135" s="66"/>
      <c r="J135" s="66"/>
      <c r="K135" s="66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</row>
    <row r="136" spans="1:36" ht="14.25" customHeight="1">
      <c r="A136" s="66"/>
      <c r="B136" s="66"/>
      <c r="C136" s="66"/>
      <c r="D136" s="66"/>
      <c r="E136" s="66"/>
      <c r="F136" s="66"/>
      <c r="G136" s="67"/>
      <c r="H136" s="66"/>
      <c r="I136" s="66"/>
      <c r="J136" s="66"/>
      <c r="K136" s="66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</row>
    <row r="137" spans="1:36" ht="14.25" customHeight="1">
      <c r="A137" s="66"/>
      <c r="B137" s="66"/>
      <c r="C137" s="66"/>
      <c r="D137" s="66"/>
      <c r="E137" s="66"/>
      <c r="F137" s="66"/>
      <c r="G137" s="67"/>
      <c r="H137" s="66"/>
      <c r="I137" s="66"/>
      <c r="J137" s="66"/>
      <c r="K137" s="66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</row>
    <row r="138" spans="1:36" ht="14.25" customHeight="1">
      <c r="A138" s="66"/>
      <c r="B138" s="66"/>
      <c r="C138" s="66"/>
      <c r="D138" s="66"/>
      <c r="E138" s="66"/>
      <c r="F138" s="66"/>
      <c r="G138" s="67"/>
      <c r="H138" s="66"/>
      <c r="I138" s="66"/>
      <c r="J138" s="66"/>
      <c r="K138" s="66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</row>
    <row r="139" spans="1:36" ht="14.25" customHeight="1">
      <c r="A139" s="29"/>
      <c r="B139" s="29"/>
      <c r="C139" s="29"/>
      <c r="D139" s="29"/>
      <c r="E139" s="29"/>
      <c r="F139" s="29"/>
      <c r="G139" s="30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</row>
    <row r="140" spans="1:36" ht="14.25" customHeight="1">
      <c r="A140" s="29"/>
      <c r="B140" s="29"/>
      <c r="C140" s="29"/>
      <c r="D140" s="29"/>
      <c r="E140" s="29"/>
      <c r="F140" s="29"/>
      <c r="G140" s="30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</row>
    <row r="141" spans="1:36" ht="14.25" customHeight="1">
      <c r="A141" s="29"/>
      <c r="B141" s="29"/>
      <c r="C141" s="29"/>
      <c r="D141" s="29"/>
      <c r="E141" s="29"/>
      <c r="F141" s="29"/>
      <c r="G141" s="30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</row>
    <row r="142" spans="1:36" ht="14.25" customHeight="1">
      <c r="A142" s="29"/>
      <c r="B142" s="29"/>
      <c r="C142" s="29"/>
      <c r="D142" s="29"/>
      <c r="E142" s="29"/>
      <c r="F142" s="29"/>
      <c r="G142" s="30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</row>
    <row r="143" spans="1:36" ht="14.25" customHeight="1">
      <c r="A143" s="29"/>
      <c r="B143" s="29"/>
      <c r="C143" s="29"/>
      <c r="D143" s="29"/>
      <c r="E143" s="29"/>
      <c r="F143" s="29"/>
      <c r="G143" s="30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</row>
    <row r="144" spans="1:36" ht="14.25" customHeight="1">
      <c r="A144" s="29"/>
      <c r="B144" s="29"/>
      <c r="C144" s="29"/>
      <c r="D144" s="29"/>
      <c r="E144" s="29"/>
      <c r="F144" s="29"/>
      <c r="G144" s="30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</row>
    <row r="145" spans="1:36" ht="14.25" customHeight="1">
      <c r="A145" s="29"/>
      <c r="B145" s="29"/>
      <c r="C145" s="29"/>
      <c r="D145" s="29"/>
      <c r="E145" s="29"/>
      <c r="F145" s="29"/>
      <c r="G145" s="30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</row>
    <row r="146" spans="1:36" ht="14.25" customHeight="1">
      <c r="A146" s="29"/>
      <c r="B146" s="29"/>
      <c r="C146" s="29"/>
      <c r="D146" s="29"/>
      <c r="E146" s="29"/>
      <c r="F146" s="29"/>
      <c r="G146" s="30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</row>
    <row r="147" spans="1:36" ht="14.25" customHeight="1">
      <c r="A147" s="29"/>
      <c r="B147" s="29"/>
      <c r="C147" s="29"/>
      <c r="D147" s="29"/>
      <c r="E147" s="29"/>
      <c r="F147" s="29"/>
      <c r="G147" s="30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</row>
    <row r="148" spans="1:36" ht="14.25" customHeight="1">
      <c r="A148" s="29"/>
      <c r="B148" s="29"/>
      <c r="C148" s="29"/>
      <c r="D148" s="29"/>
      <c r="E148" s="29"/>
      <c r="F148" s="29"/>
      <c r="G148" s="30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</row>
    <row r="149" spans="1:36" ht="14.25" customHeight="1">
      <c r="A149" s="29"/>
      <c r="B149" s="29"/>
      <c r="C149" s="29"/>
      <c r="D149" s="29"/>
      <c r="E149" s="29"/>
      <c r="F149" s="29"/>
      <c r="G149" s="30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</row>
    <row r="150" spans="1:36" ht="14.25" customHeight="1">
      <c r="A150" s="29"/>
      <c r="B150" s="29"/>
      <c r="C150" s="29"/>
      <c r="D150" s="29"/>
      <c r="E150" s="29"/>
      <c r="F150" s="29"/>
      <c r="G150" s="30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</row>
    <row r="151" spans="1:36" ht="14.25" customHeight="1">
      <c r="A151" s="29"/>
      <c r="B151" s="29"/>
      <c r="C151" s="29"/>
      <c r="D151" s="29"/>
      <c r="E151" s="29"/>
      <c r="F151" s="29"/>
      <c r="G151" s="30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</row>
    <row r="152" spans="1:36" ht="14.25" customHeight="1">
      <c r="A152" s="29"/>
      <c r="B152" s="29"/>
      <c r="C152" s="29"/>
      <c r="D152" s="29"/>
      <c r="E152" s="29"/>
      <c r="F152" s="29"/>
      <c r="G152" s="30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</row>
    <row r="153" spans="1:36" ht="14.25" customHeight="1">
      <c r="A153" s="29"/>
      <c r="B153" s="29"/>
      <c r="C153" s="29"/>
      <c r="D153" s="29"/>
      <c r="E153" s="29"/>
      <c r="F153" s="29"/>
      <c r="G153" s="30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</row>
    <row r="154" spans="1:36" ht="14.25" customHeight="1">
      <c r="A154" s="29"/>
      <c r="B154" s="29"/>
      <c r="C154" s="29"/>
      <c r="D154" s="29"/>
      <c r="E154" s="29"/>
      <c r="F154" s="29"/>
      <c r="G154" s="30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</row>
    <row r="155" spans="1:36" ht="14.25" customHeight="1">
      <c r="A155" s="29"/>
      <c r="B155" s="29"/>
      <c r="C155" s="29"/>
      <c r="D155" s="29"/>
      <c r="E155" s="29"/>
      <c r="F155" s="29"/>
      <c r="G155" s="30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</row>
    <row r="156" spans="1:36" ht="14.25" customHeight="1">
      <c r="A156" s="29"/>
      <c r="B156" s="29"/>
      <c r="C156" s="29"/>
      <c r="D156" s="29"/>
      <c r="E156" s="29"/>
      <c r="F156" s="29"/>
      <c r="G156" s="30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</row>
    <row r="157" spans="1:36" ht="14.25" customHeight="1">
      <c r="A157" s="29"/>
      <c r="B157" s="29"/>
      <c r="C157" s="29"/>
      <c r="D157" s="29"/>
      <c r="E157" s="29"/>
      <c r="F157" s="29"/>
      <c r="G157" s="30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</row>
    <row r="158" spans="1:36" ht="14.25" customHeight="1">
      <c r="A158" s="29"/>
      <c r="B158" s="29"/>
      <c r="C158" s="29"/>
      <c r="D158" s="29"/>
      <c r="E158" s="29"/>
      <c r="F158" s="29"/>
      <c r="G158" s="30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</row>
    <row r="159" spans="1:36" ht="14.25" customHeight="1">
      <c r="A159" s="29"/>
      <c r="B159" s="29"/>
      <c r="C159" s="29"/>
      <c r="D159" s="29"/>
      <c r="E159" s="29"/>
      <c r="F159" s="29"/>
      <c r="G159" s="30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</row>
    <row r="160" spans="1:36" ht="14.25" customHeight="1">
      <c r="A160" s="29"/>
      <c r="B160" s="29"/>
      <c r="C160" s="29"/>
      <c r="D160" s="29"/>
      <c r="E160" s="29"/>
      <c r="F160" s="29"/>
      <c r="G160" s="30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</row>
    <row r="161" spans="1:36" ht="14.25" customHeight="1">
      <c r="A161" s="29"/>
      <c r="B161" s="29"/>
      <c r="C161" s="29"/>
      <c r="D161" s="29"/>
      <c r="E161" s="29"/>
      <c r="F161" s="29"/>
      <c r="G161" s="30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</row>
    <row r="162" spans="1:36" ht="14.25" customHeight="1">
      <c r="A162" s="29"/>
      <c r="B162" s="29"/>
      <c r="C162" s="29"/>
      <c r="D162" s="29"/>
      <c r="E162" s="29"/>
      <c r="F162" s="29"/>
      <c r="G162" s="30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</row>
    <row r="163" spans="1:36" ht="14.25" customHeight="1">
      <c r="A163" s="29"/>
      <c r="B163" s="29"/>
      <c r="C163" s="29"/>
      <c r="D163" s="29"/>
      <c r="E163" s="29"/>
      <c r="F163" s="29"/>
      <c r="G163" s="30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</row>
    <row r="164" spans="1:36" ht="14.25" customHeight="1">
      <c r="A164" s="29"/>
      <c r="B164" s="29"/>
      <c r="C164" s="29"/>
      <c r="D164" s="29"/>
      <c r="E164" s="29"/>
      <c r="F164" s="29"/>
      <c r="G164" s="30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</row>
    <row r="165" spans="1:36" ht="14.25" customHeight="1">
      <c r="A165" s="29"/>
      <c r="B165" s="29"/>
      <c r="C165" s="29"/>
      <c r="D165" s="29"/>
      <c r="E165" s="29"/>
      <c r="F165" s="29"/>
      <c r="G165" s="30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</row>
    <row r="166" spans="1:36" ht="14.25" customHeight="1">
      <c r="A166" s="29"/>
      <c r="B166" s="29"/>
      <c r="C166" s="29"/>
      <c r="D166" s="29"/>
      <c r="E166" s="29"/>
      <c r="F166" s="29"/>
      <c r="G166" s="30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</row>
    <row r="167" spans="1:36" ht="14.25" customHeight="1">
      <c r="A167" s="29"/>
      <c r="B167" s="29"/>
      <c r="C167" s="29"/>
      <c r="D167" s="29"/>
      <c r="E167" s="29"/>
      <c r="F167" s="29"/>
      <c r="G167" s="30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</row>
    <row r="168" spans="1:36" ht="14.25" customHeight="1">
      <c r="A168" s="29"/>
      <c r="B168" s="29"/>
      <c r="C168" s="29"/>
      <c r="D168" s="29"/>
      <c r="E168" s="29"/>
      <c r="F168" s="29"/>
      <c r="G168" s="30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</row>
    <row r="169" spans="1:36" ht="14.25" customHeight="1">
      <c r="A169" s="29"/>
      <c r="B169" s="29"/>
      <c r="C169" s="29"/>
      <c r="D169" s="29"/>
      <c r="E169" s="29"/>
      <c r="F169" s="29"/>
      <c r="G169" s="30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</row>
    <row r="170" spans="1:36" ht="14.25" customHeight="1">
      <c r="A170" s="29"/>
      <c r="B170" s="29"/>
      <c r="C170" s="29"/>
      <c r="D170" s="29"/>
      <c r="E170" s="29"/>
      <c r="F170" s="29"/>
      <c r="G170" s="30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</row>
    <row r="171" spans="1:36" ht="14.25" customHeight="1">
      <c r="A171" s="29"/>
      <c r="B171" s="29"/>
      <c r="C171" s="29"/>
      <c r="D171" s="29"/>
      <c r="E171" s="29"/>
      <c r="F171" s="29"/>
      <c r="G171" s="30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</row>
    <row r="172" spans="1:36" ht="14.25" customHeight="1">
      <c r="A172" s="29"/>
      <c r="B172" s="29"/>
      <c r="C172" s="29"/>
      <c r="D172" s="29"/>
      <c r="E172" s="29"/>
      <c r="F172" s="29"/>
      <c r="G172" s="30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</row>
    <row r="173" spans="1:36" ht="14.25" customHeight="1">
      <c r="A173" s="29"/>
      <c r="B173" s="29"/>
      <c r="C173" s="29"/>
      <c r="D173" s="29"/>
      <c r="E173" s="29"/>
      <c r="F173" s="29"/>
      <c r="G173" s="30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</row>
    <row r="174" spans="1:36" ht="14.25" customHeight="1">
      <c r="A174" s="29"/>
      <c r="B174" s="29"/>
      <c r="C174" s="29"/>
      <c r="D174" s="29"/>
      <c r="E174" s="29"/>
      <c r="F174" s="29"/>
      <c r="G174" s="30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</row>
    <row r="175" spans="1:36" ht="14.25" customHeight="1">
      <c r="A175" s="29"/>
      <c r="B175" s="29"/>
      <c r="C175" s="29"/>
      <c r="D175" s="29"/>
      <c r="E175" s="29"/>
      <c r="F175" s="29"/>
      <c r="G175" s="30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</row>
    <row r="176" spans="1:36" ht="14.25" customHeight="1">
      <c r="A176" s="29"/>
      <c r="B176" s="29"/>
      <c r="C176" s="29"/>
      <c r="D176" s="29"/>
      <c r="E176" s="29"/>
      <c r="F176" s="29"/>
      <c r="G176" s="30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</row>
    <row r="177" spans="1:36" ht="14.25" customHeight="1">
      <c r="A177" s="29"/>
      <c r="B177" s="29"/>
      <c r="C177" s="29"/>
      <c r="D177" s="29"/>
      <c r="E177" s="29"/>
      <c r="F177" s="29"/>
      <c r="G177" s="30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</row>
    <row r="178" spans="1:36" ht="14.25" customHeight="1">
      <c r="A178" s="29"/>
      <c r="B178" s="29"/>
      <c r="C178" s="29"/>
      <c r="D178" s="29"/>
      <c r="E178" s="29"/>
      <c r="F178" s="29"/>
      <c r="G178" s="30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</row>
    <row r="179" spans="1:36" ht="14.25" customHeight="1">
      <c r="A179" s="29"/>
      <c r="B179" s="29"/>
      <c r="C179" s="29"/>
      <c r="D179" s="29"/>
      <c r="E179" s="29"/>
      <c r="F179" s="29"/>
      <c r="G179" s="30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</row>
    <row r="180" spans="1:36" ht="14.25" customHeight="1">
      <c r="A180" s="29"/>
      <c r="B180" s="29"/>
      <c r="C180" s="29"/>
      <c r="D180" s="29"/>
      <c r="E180" s="29"/>
      <c r="F180" s="29"/>
      <c r="G180" s="30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</row>
    <row r="181" spans="1:36" ht="14.25" customHeight="1">
      <c r="A181" s="29"/>
      <c r="B181" s="29"/>
      <c r="C181" s="29"/>
      <c r="D181" s="29"/>
      <c r="E181" s="29"/>
      <c r="F181" s="29"/>
      <c r="G181" s="30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</row>
    <row r="182" spans="1:36" ht="14.25" customHeight="1">
      <c r="A182" s="29"/>
      <c r="B182" s="29"/>
      <c r="C182" s="29"/>
      <c r="D182" s="29"/>
      <c r="E182" s="29"/>
      <c r="F182" s="29"/>
      <c r="G182" s="30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</row>
    <row r="183" spans="1:36" ht="14.25" customHeight="1">
      <c r="A183" s="29"/>
      <c r="B183" s="29"/>
      <c r="C183" s="29"/>
      <c r="D183" s="29"/>
      <c r="E183" s="29"/>
      <c r="F183" s="29"/>
      <c r="G183" s="30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</row>
    <row r="184" spans="1:36" ht="14.25" customHeight="1">
      <c r="A184" s="29"/>
      <c r="B184" s="29"/>
      <c r="C184" s="29"/>
      <c r="D184" s="29"/>
      <c r="E184" s="29"/>
      <c r="F184" s="29"/>
      <c r="G184" s="30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</row>
    <row r="185" spans="1:36" ht="14.25" customHeight="1">
      <c r="A185" s="29"/>
      <c r="B185" s="29"/>
      <c r="C185" s="29"/>
      <c r="D185" s="29"/>
      <c r="E185" s="29"/>
      <c r="F185" s="29"/>
      <c r="G185" s="30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</row>
    <row r="186" spans="1:36" ht="14.25" customHeight="1">
      <c r="A186" s="29"/>
      <c r="B186" s="29"/>
      <c r="C186" s="29"/>
      <c r="D186" s="29"/>
      <c r="E186" s="29"/>
      <c r="F186" s="29"/>
      <c r="G186" s="30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</row>
    <row r="187" spans="1:36" ht="14.25" customHeight="1">
      <c r="A187" s="29"/>
      <c r="B187" s="29"/>
      <c r="C187" s="29"/>
      <c r="D187" s="29"/>
      <c r="E187" s="29"/>
      <c r="F187" s="29"/>
      <c r="G187" s="30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</row>
    <row r="188" spans="1:36" ht="14.25" customHeight="1">
      <c r="A188" s="29"/>
      <c r="B188" s="29"/>
      <c r="C188" s="29"/>
      <c r="D188" s="29"/>
      <c r="E188" s="29"/>
      <c r="F188" s="29"/>
      <c r="G188" s="30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</row>
    <row r="189" spans="1:36" ht="14.25" customHeight="1">
      <c r="A189" s="29"/>
      <c r="B189" s="29"/>
      <c r="C189" s="29"/>
      <c r="D189" s="29"/>
      <c r="E189" s="29"/>
      <c r="F189" s="29"/>
      <c r="G189" s="30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</row>
    <row r="190" spans="1:36" ht="14.25" customHeight="1">
      <c r="A190" s="29"/>
      <c r="B190" s="29"/>
      <c r="C190" s="29"/>
      <c r="D190" s="29"/>
      <c r="E190" s="29"/>
      <c r="F190" s="29"/>
      <c r="G190" s="30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</row>
    <row r="191" spans="1:36" ht="14.25" customHeight="1">
      <c r="A191" s="29"/>
      <c r="B191" s="29"/>
      <c r="C191" s="29"/>
      <c r="D191" s="29"/>
      <c r="E191" s="29"/>
      <c r="F191" s="29"/>
      <c r="G191" s="30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</row>
    <row r="192" spans="1:36" ht="14.25" customHeight="1">
      <c r="A192" s="29"/>
      <c r="B192" s="29"/>
      <c r="C192" s="29"/>
      <c r="D192" s="29"/>
      <c r="E192" s="29"/>
      <c r="F192" s="29"/>
      <c r="G192" s="30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</row>
    <row r="193" spans="1:36" ht="14.25" customHeight="1">
      <c r="A193" s="29"/>
      <c r="B193" s="29"/>
      <c r="C193" s="29"/>
      <c r="D193" s="29"/>
      <c r="E193" s="29"/>
      <c r="F193" s="29"/>
      <c r="G193" s="30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</row>
    <row r="194" spans="1:36" ht="14.25" customHeight="1">
      <c r="A194" s="29"/>
      <c r="B194" s="29"/>
      <c r="C194" s="29"/>
      <c r="D194" s="29"/>
      <c r="E194" s="29"/>
      <c r="F194" s="29"/>
      <c r="G194" s="30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</row>
    <row r="195" spans="1:36" ht="14.25" customHeight="1">
      <c r="A195" s="29"/>
      <c r="B195" s="29"/>
      <c r="C195" s="29"/>
      <c r="D195" s="29"/>
      <c r="E195" s="29"/>
      <c r="F195" s="29"/>
      <c r="G195" s="30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</row>
    <row r="196" spans="1:36" ht="14.25" customHeight="1">
      <c r="A196" s="29"/>
      <c r="B196" s="29"/>
      <c r="C196" s="29"/>
      <c r="D196" s="29"/>
      <c r="E196" s="29"/>
      <c r="F196" s="29"/>
      <c r="G196" s="30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</row>
    <row r="197" spans="1:36" ht="14.25" customHeight="1">
      <c r="A197" s="29"/>
      <c r="B197" s="29"/>
      <c r="C197" s="29"/>
      <c r="D197" s="29"/>
      <c r="E197" s="29"/>
      <c r="F197" s="29"/>
      <c r="G197" s="30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</row>
    <row r="198" spans="1:36" ht="14.25" customHeight="1">
      <c r="A198" s="29"/>
      <c r="B198" s="29"/>
      <c r="C198" s="29"/>
      <c r="D198" s="29"/>
      <c r="E198" s="29"/>
      <c r="F198" s="29"/>
      <c r="G198" s="30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</row>
    <row r="199" spans="1:36" ht="14.25" customHeight="1">
      <c r="A199" s="29"/>
      <c r="B199" s="29"/>
      <c r="C199" s="29"/>
      <c r="D199" s="29"/>
      <c r="E199" s="29"/>
      <c r="F199" s="29"/>
      <c r="G199" s="30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</row>
    <row r="200" spans="1:36" ht="14.25" customHeight="1">
      <c r="A200" s="29"/>
      <c r="B200" s="29"/>
      <c r="C200" s="29"/>
      <c r="D200" s="29"/>
      <c r="E200" s="29"/>
      <c r="F200" s="29"/>
      <c r="G200" s="30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</row>
    <row r="201" spans="1:36" ht="14.25" customHeight="1">
      <c r="A201" s="29"/>
      <c r="B201" s="29"/>
      <c r="C201" s="29"/>
      <c r="D201" s="29"/>
      <c r="E201" s="29"/>
      <c r="F201" s="29"/>
      <c r="G201" s="30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</row>
    <row r="202" spans="1:36" ht="14.25" customHeight="1">
      <c r="A202" s="29"/>
      <c r="B202" s="29"/>
      <c r="C202" s="29"/>
      <c r="D202" s="29"/>
      <c r="E202" s="29"/>
      <c r="F202" s="29"/>
      <c r="G202" s="30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</row>
    <row r="203" spans="1:36" ht="14.25" customHeight="1">
      <c r="A203" s="29"/>
      <c r="B203" s="29"/>
      <c r="C203" s="29"/>
      <c r="D203" s="29"/>
      <c r="E203" s="29"/>
      <c r="F203" s="29"/>
      <c r="G203" s="30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</row>
    <row r="204" spans="1:36" ht="14.25" customHeight="1">
      <c r="A204" s="29"/>
      <c r="B204" s="29"/>
      <c r="C204" s="29"/>
      <c r="D204" s="29"/>
      <c r="E204" s="29"/>
      <c r="F204" s="29"/>
      <c r="G204" s="30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</row>
    <row r="205" spans="1:36" ht="14.25" customHeight="1">
      <c r="A205" s="29"/>
      <c r="B205" s="29"/>
      <c r="C205" s="29"/>
      <c r="D205" s="29"/>
      <c r="E205" s="29"/>
      <c r="F205" s="29"/>
      <c r="G205" s="30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</row>
    <row r="206" spans="1:36" ht="14.25" customHeight="1">
      <c r="A206" s="29"/>
      <c r="B206" s="29"/>
      <c r="C206" s="29"/>
      <c r="D206" s="29"/>
      <c r="E206" s="29"/>
      <c r="F206" s="29"/>
      <c r="G206" s="30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</row>
    <row r="207" spans="1:36" ht="14.25" customHeight="1">
      <c r="A207" s="29"/>
      <c r="B207" s="29"/>
      <c r="C207" s="29"/>
      <c r="D207" s="29"/>
      <c r="E207" s="29"/>
      <c r="F207" s="29"/>
      <c r="G207" s="30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</row>
    <row r="208" spans="1:36" ht="14.25" customHeight="1">
      <c r="A208" s="29"/>
      <c r="B208" s="29"/>
      <c r="C208" s="29"/>
      <c r="D208" s="29"/>
      <c r="E208" s="29"/>
      <c r="F208" s="29"/>
      <c r="G208" s="30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</row>
    <row r="209" spans="1:36" ht="14.25" customHeight="1">
      <c r="A209" s="29"/>
      <c r="B209" s="29"/>
      <c r="C209" s="29"/>
      <c r="D209" s="29"/>
      <c r="E209" s="29"/>
      <c r="F209" s="29"/>
      <c r="G209" s="30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</row>
    <row r="210" spans="1:36" ht="14.25" customHeight="1">
      <c r="A210" s="29"/>
      <c r="B210" s="29"/>
      <c r="C210" s="29"/>
      <c r="D210" s="29"/>
      <c r="E210" s="29"/>
      <c r="F210" s="29"/>
      <c r="G210" s="30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</row>
    <row r="211" spans="1:36" ht="14.25" customHeight="1">
      <c r="A211" s="29"/>
      <c r="B211" s="29"/>
      <c r="C211" s="29"/>
      <c r="D211" s="29"/>
      <c r="E211" s="29"/>
      <c r="F211" s="29"/>
      <c r="G211" s="30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</row>
    <row r="212" spans="1:36" ht="14.25" customHeight="1">
      <c r="A212" s="29"/>
      <c r="B212" s="29"/>
      <c r="C212" s="29"/>
      <c r="D212" s="29"/>
      <c r="E212" s="29"/>
      <c r="F212" s="29"/>
      <c r="G212" s="30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</row>
    <row r="213" spans="1:36" ht="14.25" customHeight="1">
      <c r="A213" s="29"/>
      <c r="B213" s="29"/>
      <c r="C213" s="29"/>
      <c r="D213" s="29"/>
      <c r="E213" s="29"/>
      <c r="F213" s="29"/>
      <c r="G213" s="30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</row>
    <row r="214" spans="1:36" ht="14.25" customHeight="1">
      <c r="A214" s="29"/>
      <c r="B214" s="29"/>
      <c r="C214" s="29"/>
      <c r="D214" s="29"/>
      <c r="E214" s="29"/>
      <c r="F214" s="29"/>
      <c r="G214" s="30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</row>
    <row r="215" spans="1:36" ht="14.25" customHeight="1">
      <c r="A215" s="29"/>
      <c r="B215" s="29"/>
      <c r="C215" s="29"/>
      <c r="D215" s="29"/>
      <c r="E215" s="29"/>
      <c r="F215" s="29"/>
      <c r="G215" s="30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</row>
    <row r="216" spans="1:36" ht="14.25" customHeight="1">
      <c r="A216" s="29"/>
      <c r="B216" s="29"/>
      <c r="C216" s="29"/>
      <c r="D216" s="29"/>
      <c r="E216" s="29"/>
      <c r="F216" s="29"/>
      <c r="G216" s="30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</row>
    <row r="217" spans="1:36" ht="14.25" customHeight="1">
      <c r="A217" s="29"/>
      <c r="B217" s="29"/>
      <c r="C217" s="29"/>
      <c r="D217" s="29"/>
      <c r="E217" s="29"/>
      <c r="F217" s="29"/>
      <c r="G217" s="30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</row>
    <row r="218" spans="1:36" ht="14.25" customHeight="1">
      <c r="A218" s="29"/>
      <c r="B218" s="29"/>
      <c r="C218" s="29"/>
      <c r="D218" s="29"/>
      <c r="E218" s="29"/>
      <c r="F218" s="29"/>
      <c r="G218" s="30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</row>
    <row r="219" spans="1:36" ht="14.25" customHeight="1">
      <c r="A219" s="29"/>
      <c r="B219" s="29"/>
      <c r="C219" s="29"/>
      <c r="D219" s="29"/>
      <c r="E219" s="29"/>
      <c r="F219" s="29"/>
      <c r="G219" s="30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</row>
    <row r="220" spans="1:36" ht="14.25" customHeight="1">
      <c r="A220" s="29"/>
      <c r="B220" s="29"/>
      <c r="C220" s="29"/>
      <c r="D220" s="29"/>
      <c r="E220" s="29"/>
      <c r="F220" s="29"/>
      <c r="G220" s="30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</row>
    <row r="221" spans="1:36" ht="14.25" customHeight="1">
      <c r="A221" s="29"/>
      <c r="B221" s="29"/>
      <c r="C221" s="29"/>
      <c r="D221" s="29"/>
      <c r="E221" s="29"/>
      <c r="F221" s="29"/>
      <c r="G221" s="30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</row>
    <row r="222" spans="1:36" ht="14.25" customHeight="1">
      <c r="A222" s="29"/>
      <c r="B222" s="29"/>
      <c r="C222" s="29"/>
      <c r="D222" s="29"/>
      <c r="E222" s="29"/>
      <c r="F222" s="29"/>
      <c r="G222" s="30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</row>
    <row r="223" spans="1:36" ht="14.25" customHeight="1">
      <c r="A223" s="29"/>
      <c r="B223" s="29"/>
      <c r="C223" s="29"/>
      <c r="D223" s="29"/>
      <c r="E223" s="29"/>
      <c r="F223" s="29"/>
      <c r="G223" s="30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</row>
    <row r="224" spans="1:36" ht="14.25" customHeight="1">
      <c r="A224" s="29"/>
      <c r="B224" s="29"/>
      <c r="C224" s="29"/>
      <c r="D224" s="29"/>
      <c r="E224" s="29"/>
      <c r="F224" s="29"/>
      <c r="G224" s="30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</row>
    <row r="225" spans="1:36" ht="14.25" customHeight="1">
      <c r="A225" s="29"/>
      <c r="B225" s="29"/>
      <c r="C225" s="29"/>
      <c r="D225" s="29"/>
      <c r="E225" s="29"/>
      <c r="F225" s="29"/>
      <c r="G225" s="30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</row>
    <row r="226" spans="1:36" ht="14.25" customHeight="1">
      <c r="A226" s="29"/>
      <c r="B226" s="29"/>
      <c r="C226" s="29"/>
      <c r="D226" s="29"/>
      <c r="E226" s="29"/>
      <c r="F226" s="29"/>
      <c r="G226" s="30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</row>
    <row r="227" spans="1:36" ht="14.25" customHeight="1">
      <c r="A227" s="29"/>
      <c r="B227" s="29"/>
      <c r="C227" s="29"/>
      <c r="D227" s="29"/>
      <c r="E227" s="29"/>
      <c r="F227" s="29"/>
      <c r="G227" s="30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</row>
    <row r="228" spans="1:36" ht="14.25" customHeight="1">
      <c r="A228" s="29"/>
      <c r="B228" s="29"/>
      <c r="C228" s="29"/>
      <c r="D228" s="29"/>
      <c r="E228" s="29"/>
      <c r="F228" s="29"/>
      <c r="G228" s="30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</row>
    <row r="229" spans="1:36" ht="14.25" customHeight="1">
      <c r="A229" s="29"/>
      <c r="B229" s="29"/>
      <c r="C229" s="29"/>
      <c r="D229" s="29"/>
      <c r="E229" s="29"/>
      <c r="F229" s="29"/>
      <c r="G229" s="30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</row>
    <row r="230" spans="1:36" ht="14.25" customHeight="1">
      <c r="A230" s="29"/>
      <c r="B230" s="29"/>
      <c r="C230" s="29"/>
      <c r="D230" s="29"/>
      <c r="E230" s="29"/>
      <c r="F230" s="29"/>
      <c r="G230" s="30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</row>
    <row r="231" spans="1:36" ht="14.25" customHeight="1">
      <c r="A231" s="29"/>
      <c r="B231" s="29"/>
      <c r="C231" s="29"/>
      <c r="D231" s="29"/>
      <c r="E231" s="29"/>
      <c r="F231" s="29"/>
      <c r="G231" s="30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</row>
    <row r="232" spans="1:36" ht="14.25" customHeight="1">
      <c r="A232" s="29"/>
      <c r="B232" s="29"/>
      <c r="C232" s="29"/>
      <c r="D232" s="29"/>
      <c r="E232" s="29"/>
      <c r="F232" s="29"/>
      <c r="G232" s="30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</row>
    <row r="233" spans="1:36" ht="14.25" customHeight="1">
      <c r="A233" s="29"/>
      <c r="B233" s="29"/>
      <c r="C233" s="29"/>
      <c r="D233" s="29"/>
      <c r="E233" s="29"/>
      <c r="F233" s="29"/>
      <c r="G233" s="30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</row>
    <row r="234" spans="1:36" ht="14.25" customHeight="1">
      <c r="A234" s="29"/>
      <c r="B234" s="29"/>
      <c r="C234" s="29"/>
      <c r="D234" s="29"/>
      <c r="E234" s="29"/>
      <c r="F234" s="29"/>
      <c r="G234" s="30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</row>
    <row r="235" spans="1:36" ht="14.25" customHeight="1">
      <c r="A235" s="29"/>
      <c r="B235" s="29"/>
      <c r="C235" s="29"/>
      <c r="D235" s="29"/>
      <c r="E235" s="29"/>
      <c r="F235" s="29"/>
      <c r="G235" s="30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</row>
    <row r="236" spans="1:36" ht="14.25" customHeight="1">
      <c r="A236" s="29"/>
      <c r="B236" s="29"/>
      <c r="C236" s="29"/>
      <c r="D236" s="29"/>
      <c r="E236" s="29"/>
      <c r="F236" s="29"/>
      <c r="G236" s="30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</row>
    <row r="237" spans="1:36" ht="14.25" customHeight="1">
      <c r="A237" s="29"/>
      <c r="B237" s="29"/>
      <c r="C237" s="29"/>
      <c r="D237" s="29"/>
      <c r="E237" s="29"/>
      <c r="F237" s="29"/>
      <c r="G237" s="30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</row>
    <row r="238" spans="1:36" ht="14.25" customHeight="1">
      <c r="A238" s="29"/>
      <c r="B238" s="29"/>
      <c r="C238" s="29"/>
      <c r="D238" s="29"/>
      <c r="E238" s="29"/>
      <c r="F238" s="29"/>
      <c r="G238" s="30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</row>
    <row r="239" spans="1:36" ht="14.25" customHeight="1">
      <c r="A239" s="29"/>
      <c r="B239" s="29"/>
      <c r="C239" s="29"/>
      <c r="D239" s="29"/>
      <c r="E239" s="29"/>
      <c r="F239" s="29"/>
      <c r="G239" s="30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</row>
    <row r="240" spans="1:36" ht="14.25" customHeight="1">
      <c r="A240" s="29"/>
      <c r="B240" s="29"/>
      <c r="C240" s="29"/>
      <c r="D240" s="29"/>
      <c r="E240" s="29"/>
      <c r="F240" s="29"/>
      <c r="G240" s="30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</row>
    <row r="241" spans="1:36" ht="14.25" customHeight="1">
      <c r="A241" s="29"/>
      <c r="B241" s="29"/>
      <c r="C241" s="29"/>
      <c r="D241" s="29"/>
      <c r="E241" s="29"/>
      <c r="F241" s="29"/>
      <c r="G241" s="30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</row>
    <row r="242" spans="1:36" ht="14.25" customHeight="1">
      <c r="A242" s="29"/>
      <c r="B242" s="29"/>
      <c r="C242" s="29"/>
      <c r="D242" s="29"/>
      <c r="E242" s="29"/>
      <c r="F242" s="29"/>
      <c r="G242" s="30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</row>
    <row r="243" spans="1:36" ht="14.25" customHeight="1">
      <c r="A243" s="29"/>
      <c r="B243" s="29"/>
      <c r="C243" s="29"/>
      <c r="D243" s="29"/>
      <c r="E243" s="29"/>
      <c r="F243" s="29"/>
      <c r="G243" s="30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</row>
    <row r="244" spans="1:36" ht="14.25" customHeight="1">
      <c r="A244" s="29"/>
      <c r="B244" s="29"/>
      <c r="C244" s="29"/>
      <c r="D244" s="29"/>
      <c r="E244" s="29"/>
      <c r="F244" s="29"/>
      <c r="G244" s="30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</row>
    <row r="245" spans="1:36" ht="14.25" customHeight="1">
      <c r="A245" s="29"/>
      <c r="B245" s="29"/>
      <c r="C245" s="29"/>
      <c r="D245" s="29"/>
      <c r="E245" s="29"/>
      <c r="F245" s="29"/>
      <c r="G245" s="30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</row>
    <row r="246" spans="1:36" ht="14.25" customHeight="1">
      <c r="A246" s="29"/>
      <c r="B246" s="29"/>
      <c r="C246" s="29"/>
      <c r="D246" s="29"/>
      <c r="E246" s="29"/>
      <c r="F246" s="29"/>
      <c r="G246" s="30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</row>
    <row r="247" spans="1:36" ht="15.75" customHeight="1">
      <c r="A247" s="78"/>
      <c r="B247" s="78"/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  <c r="AJ247" s="78"/>
    </row>
    <row r="248" spans="1:36" ht="15.75" customHeight="1">
      <c r="A248" s="78"/>
      <c r="B248" s="78"/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  <c r="AJ248" s="78"/>
    </row>
    <row r="249" spans="1:36" ht="15.75" customHeight="1">
      <c r="A249" s="78"/>
      <c r="B249" s="78"/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  <c r="AJ249" s="78"/>
    </row>
    <row r="250" spans="1:36" ht="15.75" customHeight="1">
      <c r="A250" s="78"/>
      <c r="B250" s="78"/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  <c r="AJ250" s="78"/>
    </row>
    <row r="251" spans="1:36" ht="15.75" customHeight="1">
      <c r="A251" s="78"/>
      <c r="B251" s="78"/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  <c r="AJ251" s="78"/>
    </row>
    <row r="252" spans="1:36" ht="15.75" customHeight="1">
      <c r="A252" s="78"/>
      <c r="B252" s="78"/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  <c r="AJ252" s="78"/>
    </row>
    <row r="253" spans="1:36" ht="15.75" customHeight="1">
      <c r="A253" s="78"/>
      <c r="B253" s="78"/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  <c r="AJ253" s="78"/>
    </row>
    <row r="254" spans="1:36" ht="15.75" customHeight="1">
      <c r="A254" s="78"/>
      <c r="B254" s="78"/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  <c r="AJ254" s="78"/>
    </row>
    <row r="255" spans="1:36" ht="15.75" customHeight="1">
      <c r="A255" s="78"/>
      <c r="B255" s="78"/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  <c r="AJ255" s="78"/>
    </row>
    <row r="256" spans="1:36" ht="15.75" customHeight="1">
      <c r="A256" s="78"/>
      <c r="B256" s="78"/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  <c r="AJ256" s="78"/>
    </row>
    <row r="257" spans="1:36" ht="15.75" customHeight="1">
      <c r="A257" s="78"/>
      <c r="B257" s="78"/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  <c r="AJ257" s="78"/>
    </row>
    <row r="258" spans="1:36" ht="15.75" customHeight="1">
      <c r="A258" s="78"/>
      <c r="B258" s="78"/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  <c r="AJ258" s="78"/>
    </row>
    <row r="259" spans="1:36" ht="15.75" customHeight="1">
      <c r="A259" s="78"/>
      <c r="B259" s="78"/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  <c r="AJ259" s="78"/>
    </row>
    <row r="260" spans="1:36" ht="15.75" customHeight="1">
      <c r="A260" s="78"/>
      <c r="B260" s="78"/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  <c r="AJ260" s="78"/>
    </row>
    <row r="261" spans="1:36" ht="15.75" customHeight="1">
      <c r="A261" s="78"/>
      <c r="B261" s="78"/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  <c r="AJ261" s="78"/>
    </row>
    <row r="262" spans="1:36" ht="15.75" customHeight="1">
      <c r="A262" s="78"/>
      <c r="B262" s="78"/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  <c r="AJ262" s="78"/>
    </row>
    <row r="263" spans="1:36" ht="15.75" customHeight="1">
      <c r="A263" s="78"/>
      <c r="B263" s="78"/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  <c r="AJ263" s="78"/>
    </row>
    <row r="264" spans="1:36" ht="15.75" customHeight="1">
      <c r="A264" s="78"/>
      <c r="B264" s="78"/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  <c r="AJ264" s="78"/>
    </row>
    <row r="265" spans="1:36" ht="15.75" customHeight="1"/>
    <row r="266" spans="1:36" ht="15.75" customHeight="1"/>
    <row r="267" spans="1:36" ht="15.75" customHeight="1"/>
    <row r="268" spans="1:36" ht="15.75" customHeight="1"/>
    <row r="269" spans="1:36" ht="15.75" customHeight="1"/>
    <row r="270" spans="1:36" ht="15.75" customHeight="1"/>
    <row r="271" spans="1:36" ht="15.75" customHeight="1"/>
    <row r="272" spans="1:36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spans="3:3" ht="15.75" customHeight="1"/>
    <row r="994" spans="3:3" ht="15.75" customHeight="1"/>
    <row r="995" spans="3:3" ht="15.75" customHeight="1"/>
    <row r="996" spans="3:3" ht="15.75" customHeight="1"/>
    <row r="997" spans="3:3" ht="15.75" customHeight="1"/>
    <row r="998" spans="3:3" ht="15.75" customHeight="1"/>
    <row r="999" spans="3:3" ht="15.75" customHeight="1"/>
    <row r="1000" spans="3:3" ht="15.75" customHeight="1"/>
    <row r="1001" spans="3:3" ht="15.75" customHeight="1">
      <c r="C1001" s="66" t="s">
        <v>109</v>
      </c>
    </row>
  </sheetData>
  <autoFilter ref="A49:K138" xr:uid="{00000000-0009-0000-0000-000005000000}"/>
  <mergeCells count="3">
    <mergeCell ref="A2:K2"/>
    <mergeCell ref="F49:G49"/>
    <mergeCell ref="H49:K49"/>
  </mergeCells>
  <conditionalFormatting sqref="K51:K58 K62:K67 K70:K1001">
    <cfRule type="containsText" dxfId="9" priority="1" operator="containsText" text="CERRADO">
      <formula>NOT(ISERROR(SEARCH(("CERRADO"),(K51))))</formula>
    </cfRule>
  </conditionalFormatting>
  <conditionalFormatting sqref="K51:K58 K62:K67 K70:K1001">
    <cfRule type="containsText" dxfId="8" priority="2" operator="containsText" text="ABIERTO">
      <formula>NOT(ISERROR(SEARCH(("ABIERTO"),(K51))))</formula>
    </cfRule>
  </conditionalFormatting>
  <conditionalFormatting sqref="K59">
    <cfRule type="containsText" dxfId="7" priority="3" operator="containsText" text="CERRADO">
      <formula>NOT(ISERROR(SEARCH(("CERRADO"),(K59))))</formula>
    </cfRule>
  </conditionalFormatting>
  <conditionalFormatting sqref="K59">
    <cfRule type="containsText" dxfId="6" priority="4" operator="containsText" text="ABIERTO">
      <formula>NOT(ISERROR(SEARCH(("ABIERTO"),(K59))))</formula>
    </cfRule>
  </conditionalFormatting>
  <conditionalFormatting sqref="K60:K61">
    <cfRule type="containsText" dxfId="5" priority="5" operator="containsText" text="CERRADO">
      <formula>NOT(ISERROR(SEARCH(("CERRADO"),(K60))))</formula>
    </cfRule>
  </conditionalFormatting>
  <conditionalFormatting sqref="K60:K61">
    <cfRule type="containsText" dxfId="4" priority="6" operator="containsText" text="ABIERTO">
      <formula>NOT(ISERROR(SEARCH(("ABIERTO"),(K60))))</formula>
    </cfRule>
  </conditionalFormatting>
  <conditionalFormatting sqref="K68">
    <cfRule type="containsText" dxfId="3" priority="7" operator="containsText" text="CERRADO">
      <formula>NOT(ISERROR(SEARCH(("CERRADO"),(K68))))</formula>
    </cfRule>
  </conditionalFormatting>
  <conditionalFormatting sqref="K68">
    <cfRule type="containsText" dxfId="2" priority="8" operator="containsText" text="ABIERTO">
      <formula>NOT(ISERROR(SEARCH(("ABIERTO"),(K68))))</formula>
    </cfRule>
  </conditionalFormatting>
  <conditionalFormatting sqref="K69">
    <cfRule type="containsText" dxfId="1" priority="9" operator="containsText" text="CERRADO">
      <formula>NOT(ISERROR(SEARCH(("CERRADO"),(K69))))</formula>
    </cfRule>
  </conditionalFormatting>
  <conditionalFormatting sqref="K69">
    <cfRule type="containsText" dxfId="0" priority="10" operator="containsText" text="ABIERTO">
      <formula>NOT(ISERROR(SEARCH(("ABIERTO"),(K69))))</formula>
    </cfRule>
  </conditionalFormatting>
  <dataValidations count="4">
    <dataValidation type="list" allowBlank="1" showErrorMessage="1" sqref="K51:K187" xr:uid="{1894129D-B58B-4712-9455-EFBBB81B379A}">
      <formula1>$AD$2:$AD$3</formula1>
    </dataValidation>
    <dataValidation type="list" allowBlank="1" showErrorMessage="1" sqref="E51:E184" xr:uid="{FB22B0F0-A14C-4463-AF31-11FC6B437E70}">
      <formula1>$U$2:$U$6</formula1>
    </dataValidation>
    <dataValidation type="list" allowBlank="1" showErrorMessage="1" sqref="G51:G138" xr:uid="{E80AE75E-80D1-4160-A139-5DDF1089807A}">
      <formula1>$Q$2:$Q$5</formula1>
    </dataValidation>
    <dataValidation type="list" allowBlank="1" showErrorMessage="1" sqref="F51:F138" xr:uid="{B0997F16-2513-43AA-B494-F43EFFF56FCE}">
      <formula1>$X$2:$X$6</formula1>
    </dataValidation>
  </dataValidations>
  <pageMargins left="0.7" right="0.7" top="0.75" bottom="0.75" header="0" footer="0"/>
  <pageSetup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SGTO INSPECCIONES Y MTO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Milena Alvarez Zabala</dc:creator>
  <cp:lastModifiedBy>Daniel Díaz Díaz</cp:lastModifiedBy>
  <dcterms:created xsi:type="dcterms:W3CDTF">2020-12-07T17:03:09Z</dcterms:created>
  <dcterms:modified xsi:type="dcterms:W3CDTF">2020-12-17T19:43:00Z</dcterms:modified>
</cp:coreProperties>
</file>