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113\"/>
    </mc:Choice>
  </mc:AlternateContent>
  <xr:revisionPtr revIDLastSave="0" documentId="13_ncr:1_{E6881BE9-9BFF-4132-94F1-54FF6BA10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Print_Area" localSheetId="0">'Hoja 1'!$A$1:$G$32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8" i="1" l="1"/>
  <c r="E29" i="1"/>
  <c r="E26" i="1" l="1"/>
  <c r="E25" i="1"/>
  <c r="E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Gonzalez Mateus</author>
  </authors>
  <commentList>
    <comment ref="F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Elizabeth Gonzalez Mateus:</t>
        </r>
        <r>
          <rPr>
            <sz val="9"/>
            <color indexed="81"/>
            <rFont val="Tahoma"/>
            <family val="2"/>
          </rPr>
          <t xml:space="preserve">
Si VERDADERO selecciones "Cumple", de lo contrario "No cumple".</t>
        </r>
      </text>
    </comment>
  </commentList>
</comments>
</file>

<file path=xl/sharedStrings.xml><?xml version="1.0" encoding="utf-8"?>
<sst xmlns="http://schemas.openxmlformats.org/spreadsheetml/2006/main" count="59" uniqueCount="57">
  <si>
    <t>Identificación de intrumentos</t>
  </si>
  <si>
    <t>Condiciones ambientales</t>
  </si>
  <si>
    <t>Balanza</t>
  </si>
  <si>
    <t>Temperatura del laboratorio, °C</t>
  </si>
  <si>
    <t>Humedad, %</t>
  </si>
  <si>
    <t>Número de medida</t>
  </si>
  <si>
    <t>Temperatura, °C</t>
  </si>
  <si>
    <t>Factor Z</t>
  </si>
  <si>
    <t>Promedio</t>
  </si>
  <si>
    <t>Desviación estandar</t>
  </si>
  <si>
    <t>Valor nominal del volúmen</t>
  </si>
  <si>
    <t>Error máximo permitido</t>
  </si>
  <si>
    <t>¿El promedio y la desviación estandar son aceptables?</t>
  </si>
  <si>
    <t>Cumple/No cumple</t>
  </si>
  <si>
    <t>ELEMENTO</t>
  </si>
  <si>
    <t>Volumen nominal</t>
  </si>
  <si>
    <t>Tolerancia</t>
  </si>
  <si>
    <t>Pipeta volumétrica Clase A de 1 mL</t>
  </si>
  <si>
    <t>Pipeta volumétrica Clase A  de 2 mL</t>
  </si>
  <si>
    <t>Pipeta volumétrica Clase A  de 2,5 mL</t>
  </si>
  <si>
    <t>Pipeta volumétrica Clase A  de 3 mL</t>
  </si>
  <si>
    <t>Pipeta volumétrica Clase A  de 4 mL</t>
  </si>
  <si>
    <t>Pipeta volumétrica Clase A  de 5 mL</t>
  </si>
  <si>
    <t>Pipeta volumétrica Clase A  de 6 mL</t>
  </si>
  <si>
    <t>Pipeta volumétrica Clase A  de 10 mL</t>
  </si>
  <si>
    <t>Pipeta volumétrica Clase A  de 15 mL</t>
  </si>
  <si>
    <t>Pipeta volumétrica Clase A  de 20 mL</t>
  </si>
  <si>
    <t>Pipeta volumétrica Clase A  de 25 mL</t>
  </si>
  <si>
    <t>Pipeta volumétrica Clase A  de 50 mL</t>
  </si>
  <si>
    <t>Pipeta volumétrica Clase A  de 100 mL</t>
  </si>
  <si>
    <t>Instrumento</t>
  </si>
  <si>
    <t>Masa 2 - masa 1</t>
  </si>
  <si>
    <t>Temperatura promedio del agua, °C</t>
  </si>
  <si>
    <t>No cumple</t>
  </si>
  <si>
    <t>Identificación</t>
  </si>
  <si>
    <t>Termómetro de vidrio</t>
  </si>
  <si>
    <t>Masa 1 (g)</t>
  </si>
  <si>
    <t>Masa 2 ( g)</t>
  </si>
  <si>
    <t>Volumen corregido ( mL)</t>
  </si>
  <si>
    <t>HISTORIAL DE CAMBIOS</t>
  </si>
  <si>
    <t>VERSIÓN</t>
  </si>
  <si>
    <t>FECHA</t>
  </si>
  <si>
    <t>DESCRIPCIÓN</t>
  </si>
  <si>
    <t>01</t>
  </si>
  <si>
    <t>Creación del documento con base a la nueva estructura del SGI.</t>
  </si>
  <si>
    <t>Fecha (dd/mm/aaaa): ____________________________</t>
  </si>
  <si>
    <t>Analista:   ______________________________________</t>
  </si>
  <si>
    <t>02</t>
  </si>
  <si>
    <t>Nueva versión producto de la actualización de la documentación del Sistema Integrado de Gestión, por parte del funcionario Renzzo González</t>
  </si>
  <si>
    <r>
      <rPr>
        <b/>
        <sz val="10"/>
        <color indexed="8"/>
        <rFont val="Calibri"/>
        <family val="2"/>
        <scheme val="minor"/>
      </rPr>
      <t>Código:</t>
    </r>
    <r>
      <rPr>
        <sz val="10"/>
        <color indexed="8"/>
        <rFont val="Calibri"/>
        <family val="2"/>
        <scheme val="minor"/>
      </rPr>
      <t xml:space="preserve"> M-S-LC-F073</t>
    </r>
  </si>
  <si>
    <r>
      <rPr>
        <b/>
        <sz val="10"/>
        <color indexed="8"/>
        <rFont val="Calibri"/>
        <family val="2"/>
        <scheme val="minor"/>
      </rPr>
      <t>Versión:</t>
    </r>
    <r>
      <rPr>
        <sz val="10"/>
        <color indexed="8"/>
        <rFont val="Calibri"/>
        <family val="2"/>
        <scheme val="minor"/>
      </rPr>
      <t xml:space="preserve"> 02</t>
    </r>
  </si>
  <si>
    <r>
      <t xml:space="preserve">ELABORÓ: 
</t>
    </r>
    <r>
      <rPr>
        <b/>
        <sz val="10"/>
        <color indexed="8"/>
        <rFont val="Calibri"/>
        <family val="2"/>
      </rPr>
      <t>Elizabeth González Mateus</t>
    </r>
    <r>
      <rPr>
        <sz val="10"/>
        <color indexed="8"/>
        <rFont val="Calibri"/>
        <family val="2"/>
      </rPr>
      <t xml:space="preserve">
Contratista Laboratorio de Calidad Ambiental</t>
    </r>
  </si>
  <si>
    <r>
      <t xml:space="preserve">REVISÓ:
</t>
    </r>
    <r>
      <rPr>
        <b/>
        <sz val="10"/>
        <color indexed="8"/>
        <rFont val="Calibri"/>
        <family val="2"/>
      </rPr>
      <t xml:space="preserve">
Carlos Martín Velásquez Ramírez
</t>
    </r>
    <r>
      <rPr>
        <sz val="10"/>
        <color indexed="8"/>
        <rFont val="Calibri"/>
        <family val="2"/>
      </rPr>
      <t xml:space="preserve">Contratista Líder Técnico Grupo Laboratorio  de Calidad Ambiental.  </t>
    </r>
  </si>
  <si>
    <r>
      <t xml:space="preserve">APROBÓ:
</t>
    </r>
    <r>
      <rPr>
        <b/>
        <sz val="10"/>
        <color indexed="8"/>
        <rFont val="Calibri"/>
        <family val="2"/>
      </rPr>
      <t xml:space="preserve">
    Claudia María Ávila Laverde
</t>
    </r>
    <r>
      <rPr>
        <sz val="10"/>
        <color indexed="8"/>
        <rFont val="Calibri"/>
        <family val="2"/>
      </rPr>
      <t xml:space="preserve">Coordinadora Grupo Laboratorio  de Calidad Ambiental. 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</si>
  <si>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  <scheme val="minor"/>
      </rPr>
      <t>Página</t>
    </r>
    <r>
      <rPr>
        <sz val="10"/>
        <color indexed="8"/>
        <rFont val="Calibri"/>
        <family val="2"/>
        <scheme val="minor"/>
      </rPr>
      <t>: 1 de 1</t>
    </r>
  </si>
  <si>
    <r>
      <t xml:space="preserve">Fecha: </t>
    </r>
    <r>
      <rPr>
        <sz val="10"/>
        <color indexed="8"/>
        <rFont val="Calibri"/>
        <family val="2"/>
        <scheme val="minor"/>
      </rPr>
      <t>11/12/2020</t>
    </r>
  </si>
  <si>
    <t>FORMATO
VERIFICACIÓN DE MATERIAL VOLUMÉTRICO AFORADO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</si>
</sst>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0.0"/>
    <numFmt numFmtId="166" formatCode="#,##0.0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2" fontId="8" fillId="0" borderId="4" xfId="0" applyNumberFormat="1" applyFont="1" applyBorder="1" applyAlignment="1" applyProtection="1">
      <alignment vertical="center"/>
      <protection locked="0"/>
    </xf>
    <xf numFmtId="2" fontId="8" fillId="0" borderId="3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/>
    <xf numFmtId="165" fontId="11" fillId="0" borderId="0" xfId="0" applyNumberFormat="1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0</xdr:col>
      <xdr:colOff>1210416</xdr:colOff>
      <xdr:row>3</xdr:row>
      <xdr:rowOff>76200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42875"/>
          <a:ext cx="1134216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view="pageBreakPreview" zoomScaleNormal="100" zoomScaleSheetLayoutView="100" workbookViewId="0">
      <selection activeCell="B1" sqref="B1:E4"/>
    </sheetView>
  </sheetViews>
  <sheetFormatPr baseColWidth="10" defaultRowHeight="12.75" x14ac:dyDescent="0.2"/>
  <cols>
    <col min="1" max="1" width="19" style="2" customWidth="1"/>
    <col min="2" max="2" width="14.7109375" style="2" customWidth="1"/>
    <col min="3" max="3" width="13.7109375" style="2" customWidth="1"/>
    <col min="4" max="4" width="15.140625" style="2" customWidth="1"/>
    <col min="5" max="5" width="10.28515625" style="2" customWidth="1"/>
    <col min="6" max="6" width="12.140625" style="2" customWidth="1"/>
    <col min="7" max="7" width="10.42578125" style="2" customWidth="1"/>
    <col min="8" max="8" width="8" style="2" customWidth="1"/>
    <col min="9" max="9" width="35.42578125" style="2" customWidth="1"/>
    <col min="10" max="10" width="9.7109375" style="2" customWidth="1"/>
    <col min="11" max="11" width="12.42578125" style="2" customWidth="1"/>
    <col min="12" max="12" width="4" style="2" customWidth="1"/>
    <col min="13" max="13" width="15" style="2" bestFit="1" customWidth="1"/>
    <col min="14" max="16384" width="11.42578125" style="2"/>
  </cols>
  <sheetData>
    <row r="1" spans="1:14" x14ac:dyDescent="0.2">
      <c r="A1" s="46"/>
      <c r="B1" s="51" t="s">
        <v>56</v>
      </c>
      <c r="C1" s="52"/>
      <c r="D1" s="52"/>
      <c r="E1" s="52"/>
      <c r="F1" s="66" t="s">
        <v>49</v>
      </c>
      <c r="G1" s="67"/>
      <c r="H1" s="1"/>
      <c r="K1" s="3"/>
    </row>
    <row r="2" spans="1:14" x14ac:dyDescent="0.2">
      <c r="A2" s="47"/>
      <c r="B2" s="53"/>
      <c r="C2" s="54"/>
      <c r="D2" s="54"/>
      <c r="E2" s="54"/>
      <c r="F2" s="72" t="s">
        <v>50</v>
      </c>
      <c r="G2" s="73"/>
      <c r="H2" s="1"/>
      <c r="K2" s="3"/>
    </row>
    <row r="3" spans="1:14" x14ac:dyDescent="0.2">
      <c r="A3" s="47"/>
      <c r="B3" s="53"/>
      <c r="C3" s="54"/>
      <c r="D3" s="54"/>
      <c r="E3" s="54"/>
      <c r="F3" s="70" t="s">
        <v>55</v>
      </c>
      <c r="G3" s="71"/>
      <c r="H3" s="1"/>
      <c r="K3" s="3"/>
    </row>
    <row r="4" spans="1:14" x14ac:dyDescent="0.2">
      <c r="A4" s="48"/>
      <c r="B4" s="55"/>
      <c r="C4" s="56"/>
      <c r="D4" s="56"/>
      <c r="E4" s="56"/>
      <c r="F4" s="68" t="s">
        <v>54</v>
      </c>
      <c r="G4" s="69"/>
      <c r="H4" s="1"/>
      <c r="K4" s="3"/>
    </row>
    <row r="6" spans="1:14" x14ac:dyDescent="0.2">
      <c r="A6" s="64" t="s">
        <v>45</v>
      </c>
      <c r="B6" s="64"/>
      <c r="C6" s="64"/>
      <c r="D6" s="78" t="s">
        <v>46</v>
      </c>
      <c r="E6" s="78"/>
      <c r="F6" s="78"/>
      <c r="G6" s="78"/>
    </row>
    <row r="8" spans="1:14" s="10" customFormat="1" ht="16.5" customHeight="1" x14ac:dyDescent="0.25">
      <c r="A8" s="60" t="s">
        <v>0</v>
      </c>
      <c r="B8" s="61"/>
      <c r="C8" s="61"/>
      <c r="E8" s="79" t="s">
        <v>1</v>
      </c>
      <c r="F8" s="80"/>
      <c r="G8" s="81"/>
    </row>
    <row r="9" spans="1:14" s="10" customFormat="1" ht="24" customHeight="1" x14ac:dyDescent="0.25">
      <c r="A9" s="62" t="s">
        <v>30</v>
      </c>
      <c r="B9" s="63"/>
      <c r="C9" s="4" t="s">
        <v>34</v>
      </c>
      <c r="E9" s="65" t="s">
        <v>3</v>
      </c>
      <c r="F9" s="65"/>
      <c r="G9" s="5">
        <v>20</v>
      </c>
    </row>
    <row r="10" spans="1:14" s="10" customFormat="1" ht="16.5" customHeight="1" x14ac:dyDescent="0.25">
      <c r="A10" s="49" t="s">
        <v>29</v>
      </c>
      <c r="B10" s="49"/>
      <c r="C10" s="5"/>
      <c r="E10" s="50" t="s">
        <v>4</v>
      </c>
      <c r="F10" s="50"/>
      <c r="G10" s="5">
        <v>55</v>
      </c>
    </row>
    <row r="11" spans="1:14" s="10" customFormat="1" ht="16.5" customHeight="1" x14ac:dyDescent="0.25">
      <c r="A11" s="50" t="s">
        <v>35</v>
      </c>
      <c r="B11" s="50"/>
      <c r="C11" s="5"/>
      <c r="E11" s="65" t="s">
        <v>32</v>
      </c>
      <c r="F11" s="65"/>
      <c r="G11" s="77">
        <v>19</v>
      </c>
    </row>
    <row r="12" spans="1:14" s="10" customFormat="1" ht="15" customHeight="1" x14ac:dyDescent="0.25">
      <c r="A12" s="50" t="s">
        <v>2</v>
      </c>
      <c r="B12" s="50"/>
      <c r="C12" s="5"/>
      <c r="E12" s="65"/>
      <c r="F12" s="65"/>
      <c r="G12" s="77"/>
    </row>
    <row r="13" spans="1:14" ht="9" customHeight="1" x14ac:dyDescent="0.2"/>
    <row r="14" spans="1:14" s="10" customFormat="1" ht="25.5" customHeight="1" x14ac:dyDescent="0.2">
      <c r="A14" s="6" t="s">
        <v>5</v>
      </c>
      <c r="B14" s="6" t="s">
        <v>36</v>
      </c>
      <c r="C14" s="6" t="s">
        <v>37</v>
      </c>
      <c r="D14" s="6" t="s">
        <v>31</v>
      </c>
      <c r="E14" s="74" t="s">
        <v>38</v>
      </c>
      <c r="F14" s="75"/>
      <c r="G14" s="76"/>
      <c r="H14" s="2"/>
      <c r="I14" s="7" t="s">
        <v>14</v>
      </c>
      <c r="J14" s="7" t="s">
        <v>15</v>
      </c>
      <c r="K14" s="7" t="s">
        <v>16</v>
      </c>
      <c r="L14" s="8"/>
      <c r="M14" s="9" t="s">
        <v>6</v>
      </c>
      <c r="N14" s="9" t="s">
        <v>7</v>
      </c>
    </row>
    <row r="15" spans="1:14" ht="16.5" customHeight="1" x14ac:dyDescent="0.2">
      <c r="A15" s="11">
        <v>1</v>
      </c>
      <c r="B15" s="5"/>
      <c r="C15" s="12"/>
      <c r="D15" s="13"/>
      <c r="E15" s="57"/>
      <c r="F15" s="58"/>
      <c r="G15" s="59"/>
      <c r="I15" s="14" t="s">
        <v>17</v>
      </c>
      <c r="J15" s="15">
        <v>1</v>
      </c>
      <c r="K15" s="15">
        <v>7.0000000000000001E-3</v>
      </c>
      <c r="L15" s="16"/>
      <c r="M15" s="17">
        <v>15</v>
      </c>
      <c r="N15" s="18">
        <v>1.0017</v>
      </c>
    </row>
    <row r="16" spans="1:14" ht="16.5" customHeight="1" x14ac:dyDescent="0.2">
      <c r="A16" s="11">
        <v>2</v>
      </c>
      <c r="B16" s="5"/>
      <c r="C16" s="12"/>
      <c r="D16" s="13"/>
      <c r="E16" s="57"/>
      <c r="F16" s="58"/>
      <c r="G16" s="59"/>
      <c r="I16" s="14" t="s">
        <v>18</v>
      </c>
      <c r="J16" s="15">
        <v>2</v>
      </c>
      <c r="K16" s="15">
        <v>0.01</v>
      </c>
      <c r="L16" s="16"/>
      <c r="M16" s="17">
        <v>15.5</v>
      </c>
      <c r="N16" s="18">
        <v>1.0018</v>
      </c>
    </row>
    <row r="17" spans="1:14" ht="16.5" customHeight="1" x14ac:dyDescent="0.2">
      <c r="A17" s="11">
        <v>3</v>
      </c>
      <c r="B17" s="5"/>
      <c r="C17" s="12"/>
      <c r="D17" s="13"/>
      <c r="E17" s="57"/>
      <c r="F17" s="58"/>
      <c r="G17" s="59"/>
      <c r="I17" s="14" t="s">
        <v>19</v>
      </c>
      <c r="J17" s="15">
        <v>2.5</v>
      </c>
      <c r="K17" s="15">
        <v>0.01</v>
      </c>
      <c r="L17" s="16"/>
      <c r="M17" s="17">
        <v>16</v>
      </c>
      <c r="N17" s="18">
        <v>1.0019</v>
      </c>
    </row>
    <row r="18" spans="1:14" ht="16.5" customHeight="1" x14ac:dyDescent="0.2">
      <c r="A18" s="11">
        <v>4</v>
      </c>
      <c r="B18" s="5"/>
      <c r="C18" s="12"/>
      <c r="D18" s="13"/>
      <c r="E18" s="57"/>
      <c r="F18" s="58"/>
      <c r="G18" s="59"/>
      <c r="I18" s="14" t="s">
        <v>20</v>
      </c>
      <c r="J18" s="15">
        <v>3</v>
      </c>
      <c r="K18" s="15">
        <v>0.01</v>
      </c>
      <c r="L18" s="16"/>
      <c r="M18" s="17">
        <v>16.5</v>
      </c>
      <c r="N18" s="18">
        <v>1.002</v>
      </c>
    </row>
    <row r="19" spans="1:14" ht="16.5" customHeight="1" x14ac:dyDescent="0.2">
      <c r="A19" s="11">
        <v>5</v>
      </c>
      <c r="B19" s="5"/>
      <c r="C19" s="12"/>
      <c r="D19" s="13"/>
      <c r="E19" s="57"/>
      <c r="F19" s="58"/>
      <c r="G19" s="59"/>
      <c r="I19" s="14" t="s">
        <v>21</v>
      </c>
      <c r="J19" s="15">
        <v>4</v>
      </c>
      <c r="K19" s="15">
        <v>1.4999999999999999E-2</v>
      </c>
      <c r="L19" s="16"/>
      <c r="M19" s="17">
        <v>17</v>
      </c>
      <c r="N19" s="18">
        <v>1.0021</v>
      </c>
    </row>
    <row r="20" spans="1:14" ht="16.5" customHeight="1" x14ac:dyDescent="0.2">
      <c r="A20" s="11">
        <v>6</v>
      </c>
      <c r="B20" s="5"/>
      <c r="C20" s="12"/>
      <c r="D20" s="13"/>
      <c r="E20" s="57"/>
      <c r="F20" s="58"/>
      <c r="G20" s="59"/>
      <c r="I20" s="14" t="s">
        <v>22</v>
      </c>
      <c r="J20" s="15">
        <v>5</v>
      </c>
      <c r="K20" s="15">
        <v>1.4999999999999999E-2</v>
      </c>
      <c r="L20" s="16"/>
      <c r="M20" s="17">
        <v>17.5</v>
      </c>
      <c r="N20" s="18">
        <v>1.0022</v>
      </c>
    </row>
    <row r="21" spans="1:14" ht="16.5" customHeight="1" x14ac:dyDescent="0.2">
      <c r="A21" s="11">
        <v>7</v>
      </c>
      <c r="B21" s="5"/>
      <c r="C21" s="12"/>
      <c r="D21" s="13"/>
      <c r="E21" s="57"/>
      <c r="F21" s="58"/>
      <c r="G21" s="59"/>
      <c r="I21" s="14" t="s">
        <v>23</v>
      </c>
      <c r="J21" s="15">
        <v>6</v>
      </c>
      <c r="K21" s="15">
        <v>1.4999999999999999E-2</v>
      </c>
      <c r="L21" s="16"/>
      <c r="M21" s="17">
        <v>18</v>
      </c>
      <c r="N21" s="18">
        <v>1.0022</v>
      </c>
    </row>
    <row r="22" spans="1:14" ht="16.5" customHeight="1" x14ac:dyDescent="0.2">
      <c r="A22" s="11">
        <v>8</v>
      </c>
      <c r="B22" s="5"/>
      <c r="C22" s="12"/>
      <c r="D22" s="13"/>
      <c r="E22" s="57"/>
      <c r="F22" s="58"/>
      <c r="G22" s="59"/>
      <c r="I22" s="14" t="s">
        <v>24</v>
      </c>
      <c r="J22" s="15">
        <v>10</v>
      </c>
      <c r="K22" s="15">
        <v>0.02</v>
      </c>
      <c r="L22" s="16"/>
      <c r="M22" s="17">
        <v>18.5</v>
      </c>
      <c r="N22" s="18">
        <v>1.0023</v>
      </c>
    </row>
    <row r="23" spans="1:14" ht="16.5" customHeight="1" x14ac:dyDescent="0.2">
      <c r="A23" s="11">
        <v>9</v>
      </c>
      <c r="B23" s="5"/>
      <c r="C23" s="12"/>
      <c r="D23" s="13"/>
      <c r="E23" s="57"/>
      <c r="F23" s="58"/>
      <c r="G23" s="59"/>
      <c r="I23" s="14" t="s">
        <v>25</v>
      </c>
      <c r="J23" s="15">
        <v>15</v>
      </c>
      <c r="K23" s="15">
        <v>0.03</v>
      </c>
      <c r="L23" s="16"/>
      <c r="M23" s="17">
        <v>19</v>
      </c>
      <c r="N23" s="18">
        <v>1.0024</v>
      </c>
    </row>
    <row r="24" spans="1:14" ht="16.5" customHeight="1" x14ac:dyDescent="0.2">
      <c r="A24" s="11">
        <v>10</v>
      </c>
      <c r="B24" s="5"/>
      <c r="C24" s="12"/>
      <c r="D24" s="13"/>
      <c r="E24" s="57"/>
      <c r="F24" s="58"/>
      <c r="G24" s="59"/>
      <c r="I24" s="14" t="s">
        <v>26</v>
      </c>
      <c r="J24" s="15">
        <v>20</v>
      </c>
      <c r="K24" s="15">
        <v>0.03</v>
      </c>
      <c r="L24" s="16"/>
      <c r="M24" s="17">
        <v>19.5</v>
      </c>
      <c r="N24" s="18">
        <v>1.0024999999999999</v>
      </c>
    </row>
    <row r="25" spans="1:14" ht="17.25" customHeight="1" x14ac:dyDescent="0.2">
      <c r="A25" s="39" t="s">
        <v>8</v>
      </c>
      <c r="B25" s="39"/>
      <c r="C25" s="39"/>
      <c r="D25" s="39"/>
      <c r="E25" s="28" t="e">
        <f>AVERAGE(E15:G24)</f>
        <v>#DIV/0!</v>
      </c>
      <c r="F25" s="29"/>
      <c r="G25" s="30"/>
      <c r="I25" s="14" t="s">
        <v>27</v>
      </c>
      <c r="J25" s="15">
        <v>25</v>
      </c>
      <c r="K25" s="15">
        <v>0.03</v>
      </c>
      <c r="L25" s="16"/>
      <c r="M25" s="17">
        <v>20</v>
      </c>
      <c r="N25" s="18">
        <v>1.0025999999999999</v>
      </c>
    </row>
    <row r="26" spans="1:14" ht="17.25" customHeight="1" x14ac:dyDescent="0.2">
      <c r="A26" s="39" t="s">
        <v>9</v>
      </c>
      <c r="B26" s="39"/>
      <c r="C26" s="39"/>
      <c r="D26" s="39"/>
      <c r="E26" s="28" t="e">
        <f>_xlfn.STDEV.S(E15:G24)</f>
        <v>#DIV/0!</v>
      </c>
      <c r="F26" s="29"/>
      <c r="G26" s="30"/>
      <c r="I26" s="14" t="s">
        <v>28</v>
      </c>
      <c r="J26" s="15">
        <v>50</v>
      </c>
      <c r="K26" s="15">
        <v>0.05</v>
      </c>
      <c r="L26" s="16"/>
      <c r="M26" s="17">
        <v>20.5</v>
      </c>
      <c r="N26" s="18">
        <v>1.0026999999999999</v>
      </c>
    </row>
    <row r="27" spans="1:14" ht="17.25" customHeight="1" x14ac:dyDescent="0.2">
      <c r="A27" s="40" t="s">
        <v>7</v>
      </c>
      <c r="B27" s="41"/>
      <c r="C27" s="41"/>
      <c r="D27" s="42"/>
      <c r="E27" s="34">
        <f>VLOOKUP(G11,M15:N32,2,TRUE)</f>
        <v>1.0024</v>
      </c>
      <c r="F27" s="35"/>
      <c r="G27" s="36"/>
      <c r="I27" s="14" t="s">
        <v>29</v>
      </c>
      <c r="J27" s="15">
        <v>100</v>
      </c>
      <c r="K27" s="15">
        <v>0.08</v>
      </c>
      <c r="L27" s="16"/>
      <c r="M27" s="17">
        <v>21</v>
      </c>
      <c r="N27" s="18">
        <v>1.0027999999999999</v>
      </c>
    </row>
    <row r="28" spans="1:14" ht="17.25" customHeight="1" x14ac:dyDescent="0.2">
      <c r="A28" s="39" t="s">
        <v>10</v>
      </c>
      <c r="B28" s="39"/>
      <c r="C28" s="39"/>
      <c r="D28" s="39"/>
      <c r="E28" s="28">
        <f>VLOOKUP(A10,I15:K27,2,FALSE)</f>
        <v>100</v>
      </c>
      <c r="F28" s="29"/>
      <c r="G28" s="30"/>
      <c r="L28" s="16"/>
      <c r="M28" s="17">
        <v>21.5</v>
      </c>
      <c r="N28" s="18">
        <v>1.0029999999999999</v>
      </c>
    </row>
    <row r="29" spans="1:14" ht="17.25" customHeight="1" x14ac:dyDescent="0.2">
      <c r="A29" s="40" t="s">
        <v>11</v>
      </c>
      <c r="B29" s="41"/>
      <c r="C29" s="41"/>
      <c r="D29" s="42"/>
      <c r="E29" s="28">
        <f>VLOOKUP(A10,I15:K27,3,FALSE)</f>
        <v>0.08</v>
      </c>
      <c r="F29" s="29"/>
      <c r="G29" s="30"/>
      <c r="L29" s="16"/>
      <c r="M29" s="17">
        <v>22</v>
      </c>
      <c r="N29" s="18">
        <v>1.0031000000000001</v>
      </c>
    </row>
    <row r="30" spans="1:14" ht="17.25" customHeight="1" x14ac:dyDescent="0.2">
      <c r="A30" s="43" t="s">
        <v>12</v>
      </c>
      <c r="B30" s="44"/>
      <c r="C30" s="44"/>
      <c r="D30" s="45"/>
      <c r="E30" s="31" t="e">
        <f>AND(E28+E29&gt;=E25+E26,E28-E29&lt;=E25-E26)</f>
        <v>#DIV/0!</v>
      </c>
      <c r="F30" s="32"/>
      <c r="G30" s="33"/>
      <c r="L30" s="16"/>
      <c r="M30" s="17">
        <v>22.5</v>
      </c>
      <c r="N30" s="18">
        <v>1.0032000000000001</v>
      </c>
    </row>
    <row r="31" spans="1:14" ht="17.25" customHeight="1" x14ac:dyDescent="0.2">
      <c r="A31" s="37" t="s">
        <v>13</v>
      </c>
      <c r="B31" s="37"/>
      <c r="C31" s="37"/>
      <c r="D31" s="38"/>
      <c r="E31" s="19"/>
      <c r="F31" s="20" t="s">
        <v>33</v>
      </c>
      <c r="G31" s="21"/>
      <c r="L31" s="16"/>
      <c r="M31" s="17">
        <v>23</v>
      </c>
      <c r="N31" s="18">
        <v>1.0033000000000001</v>
      </c>
    </row>
    <row r="32" spans="1:14" ht="7.5" customHeight="1" x14ac:dyDescent="0.2">
      <c r="A32" s="10"/>
      <c r="B32" s="10"/>
      <c r="C32" s="10"/>
      <c r="D32" s="10"/>
      <c r="E32" s="10"/>
      <c r="F32" s="10"/>
      <c r="G32" s="10"/>
      <c r="L32" s="16"/>
      <c r="M32" s="17">
        <v>23.5</v>
      </c>
      <c r="N32" s="18">
        <v>1.0034000000000001</v>
      </c>
    </row>
    <row r="33" spans="1:14" x14ac:dyDescent="0.2">
      <c r="A33" s="84" t="s">
        <v>39</v>
      </c>
      <c r="B33" s="84"/>
      <c r="C33" s="84"/>
      <c r="D33" s="84"/>
      <c r="E33" s="84"/>
      <c r="F33" s="84"/>
      <c r="G33" s="84"/>
      <c r="L33" s="16"/>
      <c r="M33" s="23"/>
      <c r="N33" s="24"/>
    </row>
    <row r="34" spans="1:14" ht="15" customHeight="1" x14ac:dyDescent="0.2">
      <c r="A34" s="25" t="s">
        <v>40</v>
      </c>
      <c r="B34" s="25" t="s">
        <v>41</v>
      </c>
      <c r="C34" s="85" t="s">
        <v>42</v>
      </c>
      <c r="D34" s="85"/>
      <c r="E34" s="85"/>
      <c r="F34" s="85"/>
      <c r="G34" s="85"/>
      <c r="L34" s="16"/>
      <c r="M34" s="23"/>
      <c r="N34" s="24"/>
    </row>
    <row r="35" spans="1:14" ht="15" customHeight="1" x14ac:dyDescent="0.2">
      <c r="A35" s="26" t="s">
        <v>43</v>
      </c>
      <c r="B35" s="27">
        <v>43399</v>
      </c>
      <c r="C35" s="83" t="s">
        <v>44</v>
      </c>
      <c r="D35" s="83"/>
      <c r="E35" s="83"/>
      <c r="F35" s="83"/>
      <c r="G35" s="83"/>
      <c r="L35" s="16"/>
      <c r="M35" s="23"/>
      <c r="N35" s="24"/>
    </row>
    <row r="36" spans="1:14" ht="23.25" customHeight="1" x14ac:dyDescent="0.2">
      <c r="A36" s="26" t="s">
        <v>47</v>
      </c>
      <c r="B36" s="27">
        <v>44176</v>
      </c>
      <c r="C36" s="83" t="s">
        <v>48</v>
      </c>
      <c r="D36" s="83"/>
      <c r="E36" s="83"/>
      <c r="F36" s="83"/>
      <c r="G36" s="83"/>
      <c r="L36" s="16"/>
      <c r="M36" s="23"/>
      <c r="N36" s="24"/>
    </row>
    <row r="37" spans="1:14" ht="7.5" customHeight="1" x14ac:dyDescent="0.2">
      <c r="F37" s="22"/>
      <c r="L37" s="16"/>
      <c r="M37" s="23"/>
      <c r="N37" s="24"/>
    </row>
    <row r="38" spans="1:14" ht="93" customHeight="1" x14ac:dyDescent="0.2">
      <c r="A38" s="82" t="s">
        <v>51</v>
      </c>
      <c r="B38" s="82"/>
      <c r="C38" s="82" t="s">
        <v>52</v>
      </c>
      <c r="D38" s="82"/>
      <c r="E38" s="82" t="s">
        <v>53</v>
      </c>
      <c r="F38" s="82"/>
      <c r="G38" s="82"/>
      <c r="L38" s="16"/>
    </row>
    <row r="39" spans="1:14" x14ac:dyDescent="0.2">
      <c r="L39" s="16"/>
    </row>
    <row r="40" spans="1:14" x14ac:dyDescent="0.2">
      <c r="L40" s="16"/>
    </row>
    <row r="41" spans="1:14" x14ac:dyDescent="0.2">
      <c r="L41" s="16"/>
    </row>
    <row r="42" spans="1:14" x14ac:dyDescent="0.2">
      <c r="L42" s="16"/>
    </row>
    <row r="43" spans="1:14" x14ac:dyDescent="0.2">
      <c r="L43" s="16"/>
    </row>
    <row r="44" spans="1:14" x14ac:dyDescent="0.2">
      <c r="L44" s="16"/>
    </row>
    <row r="45" spans="1:14" x14ac:dyDescent="0.2">
      <c r="L45" s="16"/>
    </row>
    <row r="46" spans="1:14" x14ac:dyDescent="0.2">
      <c r="L46" s="16"/>
    </row>
    <row r="47" spans="1:14" x14ac:dyDescent="0.2">
      <c r="L47" s="16"/>
    </row>
    <row r="48" spans="1:14" x14ac:dyDescent="0.2">
      <c r="L48" s="16"/>
    </row>
  </sheetData>
  <sheetProtection selectLockedCells="1"/>
  <mergeCells count="49">
    <mergeCell ref="A38:B38"/>
    <mergeCell ref="C38:D38"/>
    <mergeCell ref="E38:G38"/>
    <mergeCell ref="C36:G36"/>
    <mergeCell ref="A33:G33"/>
    <mergeCell ref="C34:G34"/>
    <mergeCell ref="C35:G35"/>
    <mergeCell ref="F4:G4"/>
    <mergeCell ref="F3:G3"/>
    <mergeCell ref="F2:G2"/>
    <mergeCell ref="E22:G22"/>
    <mergeCell ref="E14:G14"/>
    <mergeCell ref="E15:G15"/>
    <mergeCell ref="E11:F12"/>
    <mergeCell ref="G11:G12"/>
    <mergeCell ref="E19:G19"/>
    <mergeCell ref="E20:G20"/>
    <mergeCell ref="E21:G21"/>
    <mergeCell ref="D6:G6"/>
    <mergeCell ref="E8:G8"/>
    <mergeCell ref="E18:G18"/>
    <mergeCell ref="E17:G17"/>
    <mergeCell ref="A1:A4"/>
    <mergeCell ref="A10:B10"/>
    <mergeCell ref="A12:B12"/>
    <mergeCell ref="A11:B11"/>
    <mergeCell ref="A25:D25"/>
    <mergeCell ref="B1:E4"/>
    <mergeCell ref="E23:G23"/>
    <mergeCell ref="A8:C8"/>
    <mergeCell ref="A9:B9"/>
    <mergeCell ref="A6:C6"/>
    <mergeCell ref="E16:G16"/>
    <mergeCell ref="E9:F9"/>
    <mergeCell ref="E10:F10"/>
    <mergeCell ref="E24:G24"/>
    <mergeCell ref="E25:G25"/>
    <mergeCell ref="F1:G1"/>
    <mergeCell ref="A31:D31"/>
    <mergeCell ref="A26:D26"/>
    <mergeCell ref="A29:D29"/>
    <mergeCell ref="A30:D30"/>
    <mergeCell ref="A27:D27"/>
    <mergeCell ref="A28:D28"/>
    <mergeCell ref="E26:G26"/>
    <mergeCell ref="E28:G28"/>
    <mergeCell ref="E29:G29"/>
    <mergeCell ref="E30:G30"/>
    <mergeCell ref="E27:G27"/>
  </mergeCells>
  <conditionalFormatting sqref="E30">
    <cfRule type="containsText" dxfId="1" priority="1" operator="containsText" text="FALSO">
      <formula>NOT(ISERROR(SEARCH("FALSO",E30)))</formula>
    </cfRule>
    <cfRule type="containsText" dxfId="0" priority="2" operator="containsText" text="VERDADERO">
      <formula>NOT(ISERROR(SEARCH("VERDADERO",E30)))</formula>
    </cfRule>
  </conditionalFormatting>
  <dataValidations count="2">
    <dataValidation type="list" allowBlank="1" showInputMessage="1" showErrorMessage="1" sqref="C31 F31" xr:uid="{00000000-0002-0000-0000-000000000000}">
      <formula1>"Cumple,No cumple"</formula1>
    </dataValidation>
    <dataValidation type="list" allowBlank="1" showInputMessage="1" showErrorMessage="1" sqref="A10" xr:uid="{00000000-0002-0000-0000-000001000000}">
      <formula1>$I$15:$I$48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Gonzalez Mateus</dc:creator>
  <cp:lastModifiedBy>Daniel Díaz Díaz</cp:lastModifiedBy>
  <cp:lastPrinted>2020-12-09T13:16:02Z</cp:lastPrinted>
  <dcterms:created xsi:type="dcterms:W3CDTF">2018-10-23T15:23:50Z</dcterms:created>
  <dcterms:modified xsi:type="dcterms:W3CDTF">2020-12-16T21:21:22Z</dcterms:modified>
</cp:coreProperties>
</file>