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firstSheet="1" activeTab="2"/>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r:id="rId13"/>
    <sheet name="F11  PLAN DE INVERSIÓN Y EJE..." sheetId="14" r:id="rId14"/>
    <sheet name="F25.1  COMPOSICIÓN PATRIMONI..." sheetId="15" r:id="rId15"/>
    <sheet name="F25.2  TRANSFERENCIAS PRESUP..." sheetId="16" r:id="rId16"/>
    <sheet name="F25.3  AUTORIZACIÓN DE NOTIF..." sheetId="17" r:id="rId17"/>
    <sheet name="F33  CIERRE PRESUPUESTAL" sheetId="18" r:id="rId18"/>
    <sheet name="F39  RECURSOS PARTICIPACIÓN" sheetId="19" r:id="rId19"/>
    <sheet name="F39.1  PARTICIPACIÓN CIUDADA..." sheetId="20" r:id="rId20"/>
  </sheets>
  <definedNames>
    <definedName name="_xlnm._FilterDatabase" localSheetId="2" hidden="1">'F2  PLAN ANUAL DE COMPRAS AP...'!$A$10:$U$442</definedName>
  </definedNames>
  <calcPr fullCalcOnLoad="1"/>
</workbook>
</file>

<file path=xl/sharedStrings.xml><?xml version="1.0" encoding="utf-8"?>
<sst xmlns="http://schemas.openxmlformats.org/spreadsheetml/2006/main" count="6618" uniqueCount="1805">
  <si>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</si>
  <si>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</si>
  <si>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</si>
  <si>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</si>
  <si>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</si>
  <si>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</si>
  <si>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</si>
  <si>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</si>
  <si>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</si>
  <si>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</si>
  <si>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</si>
  <si>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</si>
  <si>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</si>
  <si>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</si>
  <si>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</si>
  <si>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</si>
  <si>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</si>
  <si>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</si>
  <si>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</si>
  <si>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</si>
  <si>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</si>
  <si>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</si>
  <si>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</si>
  <si>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</si>
  <si>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</si>
  <si>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</si>
  <si>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</si>
  <si>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</si>
  <si>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</si>
  <si>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</si>
  <si>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</si>
  <si>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</si>
  <si>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</si>
  <si>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</si>
  <si>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</si>
  <si>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</si>
  <si>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</si>
  <si>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</si>
  <si>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</si>
  <si>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</si>
  <si>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</si>
  <si>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</si>
  <si>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</si>
  <si>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</si>
  <si>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</si>
  <si>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</si>
  <si>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</si>
  <si>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</si>
  <si>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</si>
  <si>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</si>
  <si>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</si>
  <si>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</si>
  <si>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</si>
  <si>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</si>
  <si>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</si>
  <si>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</si>
  <si>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</si>
  <si>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</si>
  <si>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</si>
  <si>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</si>
  <si>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</si>
  <si>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</si>
  <si>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</si>
  <si>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</si>
  <si>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</si>
  <si>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</si>
  <si>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</si>
  <si>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</si>
  <si>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</si>
  <si>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</si>
  <si>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</si>
  <si>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</si>
  <si>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</si>
  <si>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</si>
  <si>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</si>
  <si>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</si>
  <si>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</si>
  <si>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</si>
  <si>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</si>
  <si>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</si>
  <si>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</si>
  <si>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</si>
  <si>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</si>
  <si>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</si>
  <si>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</si>
  <si>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</si>
  <si>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</si>
  <si>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</si>
  <si>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</si>
  <si>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</si>
  <si>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</si>
  <si>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</si>
  <si>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</si>
  <si>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</si>
  <si>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</si>
  <si>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4 LICITACIÓN PÚBLICA</t>
  </si>
  <si>
    <t>7 SELECCIÓN ABREVIADA</t>
  </si>
  <si>
    <t>8 OTROS</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</si>
  <si>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</si>
  <si>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</si>
  <si>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</si>
  <si>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</si>
  <si>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</si>
  <si>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</si>
  <si>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</si>
  <si>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</si>
  <si>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</si>
  <si>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</si>
  <si>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</si>
  <si>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</si>
  <si>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</si>
  <si>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</si>
  <si>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</si>
  <si>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F6: INDICADORES DE GESTIÓN</t>
  </si>
  <si>
    <t>0 INDICADORES DE GESTIÓN</t>
  </si>
  <si>
    <t>PROGRAMA O PROYECTO</t>
  </si>
  <si>
    <t>TIPO DE INDICADOR</t>
  </si>
  <si>
    <t>ATRIBUTOS</t>
  </si>
  <si>
    <t>DESCRIPCIÓN DEL INDICADOR</t>
  </si>
  <si>
    <t>INDICADOR</t>
  </si>
  <si>
    <t>CUMPLIMIENTO DE LA META</t>
  </si>
  <si>
    <t>ANÁLISIS</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</si>
  <si>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</si>
  <si>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</si>
  <si>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</si>
  <si>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</si>
  <si>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</si>
  <si>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</si>
  <si>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</si>
  <si>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</si>
  <si>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</si>
  <si>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</si>
  <si>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</si>
  <si>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</si>
  <si>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</si>
  <si>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</si>
  <si>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</si>
  <si>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</si>
  <si>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</si>
  <si>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</si>
  <si>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</si>
  <si>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</si>
  <si>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</si>
  <si>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</si>
  <si>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</si>
  <si>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</si>
  <si>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</si>
  <si>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</si>
  <si>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</si>
  <si>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</si>
  <si>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</si>
  <si>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</si>
  <si>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</si>
  <si>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</si>
  <si>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</si>
  <si>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</si>
  <si>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</si>
  <si>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</si>
  <si>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</si>
  <si>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</si>
  <si>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</si>
  <si>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</si>
  <si>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</si>
  <si>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</si>
  <si>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</si>
  <si>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</si>
  <si>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</si>
  <si>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</si>
  <si>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</si>
  <si>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</si>
  <si>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</si>
  <si>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</si>
  <si>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</si>
  <si>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</si>
  <si>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</si>
  <si>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</si>
  <si>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</si>
  <si>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</si>
  <si>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</si>
  <si>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</si>
  <si>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</si>
  <si>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</si>
  <si>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</si>
  <si>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</si>
  <si>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</si>
  <si>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</si>
  <si>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</si>
  <si>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</si>
  <si>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</si>
  <si>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</si>
  <si>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</si>
  <si>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</si>
  <si>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</si>
  <si>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</si>
  <si>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</si>
  <si>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</si>
  <si>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</si>
  <si>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</si>
  <si>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</si>
  <si>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</si>
  <si>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</si>
  <si>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</si>
  <si>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</si>
  <si>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</si>
  <si>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</si>
  <si>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</si>
  <si>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</si>
  <si>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</si>
  <si>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</si>
  <si>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</si>
  <si>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</si>
  <si>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</si>
  <si>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</si>
  <si>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</si>
  <si>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</si>
  <si>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</si>
  <si>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</si>
  <si>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</si>
  <si>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</si>
  <si>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</si>
  <si>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</si>
  <si>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</si>
  <si>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</si>
  <si>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</si>
  <si>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</si>
  <si>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</si>
  <si>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</si>
  <si>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</si>
  <si>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</si>
  <si>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</si>
  <si>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</si>
  <si>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</si>
  <si>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</si>
  <si>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</si>
  <si>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</si>
  <si>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</si>
  <si>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</si>
  <si>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</si>
  <si>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</si>
  <si>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</si>
  <si>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</si>
  <si>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</si>
  <si>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</si>
  <si>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</si>
  <si>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</si>
  <si>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</si>
  <si>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</si>
  <si>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</si>
  <si>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</si>
  <si>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</si>
  <si>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</si>
  <si>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</si>
  <si>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</si>
  <si>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</si>
  <si>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</si>
  <si>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</si>
  <si>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</si>
  <si>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</si>
  <si>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</si>
  <si>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</si>
  <si>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</si>
  <si>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</si>
  <si>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</si>
  <si>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</si>
  <si>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</si>
  <si>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</si>
  <si>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</si>
  <si>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</si>
  <si>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</si>
  <si>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</si>
  <si>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</si>
  <si>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</si>
  <si>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</si>
  <si>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</si>
  <si>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</si>
  <si>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</si>
  <si>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</si>
  <si>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</si>
  <si>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</si>
  <si>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</si>
  <si>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</si>
  <si>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</si>
  <si>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</si>
  <si>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</si>
  <si>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</si>
  <si>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</si>
  <si>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</si>
  <si>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</si>
  <si>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</si>
  <si>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</si>
  <si>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</si>
  <si>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</si>
  <si>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</si>
  <si>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</si>
  <si>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</si>
  <si>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</si>
  <si>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</si>
  <si>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</si>
  <si>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</si>
  <si>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</si>
  <si>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</si>
  <si>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</si>
  <si>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</si>
  <si>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</si>
  <si>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</si>
  <si>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</si>
  <si>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</si>
  <si>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</si>
  <si>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</si>
  <si>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</si>
  <si>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</si>
  <si>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</si>
  <si>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</si>
  <si>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</si>
  <si>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</si>
  <si>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</si>
  <si>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</si>
  <si>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</si>
  <si>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7 OTROS</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</si>
  <si>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</si>
  <si>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</si>
  <si>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</si>
  <si>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</si>
  <si>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</si>
  <si>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</si>
  <si>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</si>
  <si>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</si>
  <si>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</si>
  <si>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</si>
  <si>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</si>
  <si>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</si>
  <si>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</si>
  <si>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</si>
  <si>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</si>
  <si>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</si>
  <si>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</si>
  <si>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</si>
  <si>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</si>
  <si>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</si>
  <si>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FILA_20</t>
  </si>
  <si>
    <t>DENUNCIAS QUEJAS, SUGERENCIAS Y RECLAMOS TRAMITADOS</t>
  </si>
  <si>
    <t>FILA_30</t>
  </si>
  <si>
    <t>TIEMPO PROMEDIO DE RESPUESTA (EN DÍAS HÁBILES)</t>
  </si>
  <si>
    <t>FILA_40</t>
  </si>
  <si>
    <t>CIUDADANOS ATENDIDOS</t>
  </si>
  <si>
    <t>FILA_50</t>
  </si>
  <si>
    <t>CIUDADANOS CAPACITADOS</t>
  </si>
  <si>
    <t>FILA_60</t>
  </si>
  <si>
    <t>ORGANIZACIONES CONFORMADAS (VEEDURÍAS, COMITÉS, ETC)</t>
  </si>
  <si>
    <t>FILA_70</t>
  </si>
  <si>
    <t>ORGANIZACIONES CAPACITADAS</t>
  </si>
  <si>
    <t>FILA_80</t>
  </si>
  <si>
    <t>ACTIVIDADES DE ASESORÍA Y ACOMPAÑAMIENTO</t>
  </si>
  <si>
    <t>FILA_90</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</si>
  <si>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</si>
  <si>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</si>
  <si>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</si>
  <si>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</si>
  <si>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</si>
  <si>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</si>
  <si>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</si>
  <si>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</si>
  <si>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</si>
  <si>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</si>
  <si>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</si>
  <si>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</si>
  <si>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</si>
  <si>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</si>
  <si>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</si>
  <si>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</si>
  <si>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</si>
  <si>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</si>
  <si>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</si>
  <si>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</si>
  <si>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</si>
  <si>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</si>
  <si>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</si>
  <si>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</si>
  <si>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</si>
  <si>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Realizar las actividades necesarias para la grabación, edición, producción, animación, realización y entrega de archivos finalizados de los videos diarios del pronóstico del tiempo realizado por el IDEAM.</t>
  </si>
  <si>
    <t>NACION - INVERSION</t>
  </si>
  <si>
    <t>UNIDAD</t>
  </si>
  <si>
    <t>43315</t>
  </si>
  <si>
    <t>Tener en cuenta que los procesos aquí relacionados son el estimado del PAA 2015 - por lo que se trabaja con unidad integral del proceso y no desagregado del mismo</t>
  </si>
  <si>
    <t>FILA_2</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</si>
  <si>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</si>
  <si>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NACION - FUNCIONAMIENTO</t>
  </si>
  <si>
    <t>43015</t>
  </si>
  <si>
    <t>FILA_3</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</si>
  <si>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t>
  </si>
  <si>
    <t>42715</t>
  </si>
  <si>
    <t>FILA_4</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</si>
  <si>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t>
  </si>
  <si>
    <t>42615</t>
  </si>
  <si>
    <t>FILA_5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</si>
  <si>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</si>
  <si>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104115</t>
  </si>
  <si>
    <t>FILA_6</t>
  </si>
  <si>
    <t>102515</t>
  </si>
  <si>
    <t>FILA_7</t>
  </si>
  <si>
    <t>102115</t>
  </si>
  <si>
    <t>FILA_8</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</si>
  <si>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</si>
  <si>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7015</t>
  </si>
  <si>
    <t>FILA_9</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</si>
  <si>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</si>
  <si>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85915</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</si>
  <si>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t>
  </si>
  <si>
    <t>81915</t>
  </si>
  <si>
    <t>FILA_11</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</si>
  <si>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t>
  </si>
  <si>
    <t>42515</t>
  </si>
  <si>
    <t>FILA_12</t>
  </si>
  <si>
    <t>Prestar los servicios profesionales a la Secretaria General apoyando en el cumplimiento de las funciones de carácter administrativo, financiero y presupuestal de su competencia.</t>
  </si>
  <si>
    <t>FILA_13</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</si>
  <si>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</si>
  <si>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46215</t>
  </si>
  <si>
    <t>FILA_14</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</si>
  <si>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t>
  </si>
  <si>
    <t>25015</t>
  </si>
  <si>
    <t>FILA_15</t>
  </si>
  <si>
    <t>Prestar los servicios profesionales en el Grupo de Contabilidad, realizando el análisis y registros contables mediante ajustes a las cuentas del Balance asignadas, en el sistema Integrado de Información Financiera SIIF Nación II, realizar liquidación de impuestos</t>
  </si>
  <si>
    <t>55915</t>
  </si>
  <si>
    <t>FILA_16</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</si>
  <si>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t>
  </si>
  <si>
    <t>56015</t>
  </si>
  <si>
    <t>FILA_17</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</si>
  <si>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t>
  </si>
  <si>
    <t>56115</t>
  </si>
  <si>
    <t>FILA_18</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</si>
  <si>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t>
  </si>
  <si>
    <t>43815</t>
  </si>
  <si>
    <t>FILA_19</t>
  </si>
  <si>
    <t>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t>
  </si>
  <si>
    <t>46015</t>
  </si>
  <si>
    <t>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t>
  </si>
  <si>
    <t>46115</t>
  </si>
  <si>
    <t>FILA_21</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</si>
  <si>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</si>
  <si>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40715</t>
  </si>
  <si>
    <t>FILA_22</t>
  </si>
  <si>
    <t>Prestar los servicios profesionales para apoyar al grupo de tesorería realizando la revisión de cuentas de los contratistas y proveedores, para la inclusión de la información en el sistema SIIF Nación II, así como en el análisis y generación de informes.</t>
  </si>
  <si>
    <t>57315</t>
  </si>
  <si>
    <t>FILA_23</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</si>
  <si>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</si>
  <si>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57615</t>
  </si>
  <si>
    <t>FILA_24</t>
  </si>
  <si>
    <t>Prestar los servicios en el Grupo de Recursos Físicos en temas relacionados con el programa de seguros generales del Instituto de Hidrología, Meteorología y Estudios Ambientales –IDEAM.</t>
  </si>
  <si>
    <t>103815</t>
  </si>
  <si>
    <t>FILA_25</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</si>
  <si>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</si>
  <si>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28315</t>
  </si>
  <si>
    <t>FILA_26</t>
  </si>
  <si>
    <t>Prestar los servicios profesionales para apoyar la ejecución del plan institucional de capacitación y programa de bienestar social así como el programa de incentivos y la actualización del sistema SIGEP.</t>
  </si>
  <si>
    <t>14615</t>
  </si>
  <si>
    <t>FILA_27</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</si>
  <si>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</si>
  <si>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21715</t>
  </si>
  <si>
    <t>FILA_28</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</si>
  <si>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</si>
  <si>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17515</t>
  </si>
  <si>
    <t>FILA_29</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</si>
  <si>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</si>
  <si>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9615</t>
  </si>
  <si>
    <t>9515</t>
  </si>
  <si>
    <t>FILA_31</t>
  </si>
  <si>
    <t>9315</t>
  </si>
  <si>
    <t>FILA_32</t>
  </si>
  <si>
    <t>9215</t>
  </si>
  <si>
    <t>FILA_33</t>
  </si>
  <si>
    <t>Prestación de servicios profesionales apoyando a la Oficina Asesora en la estructuración y adelantar los procesos de selección que se requieran en el instituto por la modalidad de Bolsa de Productos y Acuerdos Marcos de Precios.</t>
  </si>
  <si>
    <t>8615</t>
  </si>
  <si>
    <t>FILA_34</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</si>
  <si>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t>
  </si>
  <si>
    <t>9115</t>
  </si>
  <si>
    <t>FILA_35</t>
  </si>
  <si>
    <t>9015</t>
  </si>
  <si>
    <t>FILA_36</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</si>
  <si>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</si>
  <si>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8915</t>
  </si>
  <si>
    <t>FILA_37</t>
  </si>
  <si>
    <t>Prestar los servicios profesionales en la Oficina Asesora Jurídica para adelantar actuaciones administrativas, judiciales y extrajudiciales que se requieran.</t>
  </si>
  <si>
    <t>FILA_38</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</si>
  <si>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</si>
  <si>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8815</t>
  </si>
  <si>
    <t>FILA_39</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</si>
  <si>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</si>
  <si>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37315</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</si>
  <si>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</si>
  <si>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37215</t>
  </si>
  <si>
    <t>FILA_41</t>
  </si>
  <si>
    <t>Apoyar a la oficina asesora jurídica en las actividades relativas  a la gestión documental del archivo de gestión, relacionados con los expedientes contractuales de la vigencia 2015.</t>
  </si>
  <si>
    <t>FILA_42</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</si>
  <si>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</si>
  <si>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8515</t>
  </si>
  <si>
    <t>FILA_43</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</si>
  <si>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t>
  </si>
  <si>
    <t>30515</t>
  </si>
  <si>
    <t>FILA_44</t>
  </si>
  <si>
    <t>Prestar los servicios profesionales de acompañamiento y apoyo a la gestión de cooperación internacional y relaciones internacionales del IDEAM, ante los diferentes 
Organismos internacionales y multilaterales, agencias de cooperación, programas</t>
  </si>
  <si>
    <t>30615</t>
  </si>
  <si>
    <t>FILA_45</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</si>
  <si>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</si>
  <si>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19015</t>
  </si>
  <si>
    <t>FILA_46</t>
  </si>
  <si>
    <t>Prestar los servicios profesionales en la Oficina de Control Interno, para la realización de auditorías y seguimientos a los procesos del ciclo financiero de la Entidad, fortaleciendo el sistema de Control Interno del Instituto.</t>
  </si>
  <si>
    <t>19115</t>
  </si>
  <si>
    <t>FILA_47</t>
  </si>
  <si>
    <t>Prestar los servicios profesionales en la Oficina de Control Interno, para la realización de auditorías y seguimientos a los procesos misionales, fortaleciendo el sistema de control interno en las dependencias del Instituto.</t>
  </si>
  <si>
    <t>17615</t>
  </si>
  <si>
    <t>FILA_48</t>
  </si>
  <si>
    <t>Prestar el servicio de vigilancia, revisión y seguimiento de los procesos judiciales a nivel nacional en que sea parte o tengan interés el Instituto de Hidrología Meteorología y Estudios Ambientales - IDEAM.</t>
  </si>
  <si>
    <t>42415</t>
  </si>
  <si>
    <t>FILA_49</t>
  </si>
  <si>
    <t>Prestar el servicio de correo electrónico certificado, Certimail.</t>
  </si>
  <si>
    <t>45315</t>
  </si>
  <si>
    <t>Convenio ICETEX.</t>
  </si>
  <si>
    <t>FILA_51</t>
  </si>
  <si>
    <t>Suministro de distintivos para los incentivos de excelencia individual, antigüedad laboral y placas de reconocimiento institucional.</t>
  </si>
  <si>
    <t>146915</t>
  </si>
  <si>
    <t>FILA_52</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</si>
  <si>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</si>
  <si>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16615</t>
  </si>
  <si>
    <t>FILA_53</t>
  </si>
  <si>
    <t>Suministro de combustibles para los vehículos del IDEAM Bogotá</t>
  </si>
  <si>
    <t>25215</t>
  </si>
  <si>
    <t>FILA_54</t>
  </si>
  <si>
    <t>Suministro de calzado y vestido labor para los funcionarios del Ideam de conformidad con la normatividad vigente.</t>
  </si>
  <si>
    <t>157015</t>
  </si>
  <si>
    <t>FILA_55</t>
  </si>
  <si>
    <t xml:space="preserve">Adquisición de elementos de seguridad industrial para los funcionarios que por su labor lo requieran  en las dependencias del IDEAM </t>
  </si>
  <si>
    <t>FILA_56</t>
  </si>
  <si>
    <t>Suministro de elementos de papelería y útiles para oficina.</t>
  </si>
  <si>
    <t>96715</t>
  </si>
  <si>
    <t>FILA_57</t>
  </si>
  <si>
    <t>Prestación del servicio de mantenimiento preventivo y correctivo de fotocopiadoras  y video beam de propiedad del IDEAM en Bogotá D.C.</t>
  </si>
  <si>
    <t>62715</t>
  </si>
  <si>
    <t>FILA_58</t>
  </si>
  <si>
    <t>Contratar el servicio de mantenimiento y recarga de los extintores de incendio de propiedad del IDEAM.</t>
  </si>
  <si>
    <t>FILA_59</t>
  </si>
  <si>
    <t>PRESTAR EL SERVICIO DE MANTENIMIENTO PREVENTIVO DE UN (01) AIRE DE PRECISIÓN SYSTEM 2200+03L UBICADO EN LA SEDE PRINCIPAL DEL IDEAM, REALIZAR MANTENIMIENTO PREVENTIVO DE DOS (02) SISTEMAS DE EXTRACCIÓN DE BAÑOS UBICADOS EN LA SEDE PRINCIPAL DEL IDEAM</t>
  </si>
  <si>
    <t>Mantenimiento, adecuación e instalación de redes electricas y UPS del IDEAM.</t>
  </si>
  <si>
    <t>124315</t>
  </si>
  <si>
    <t>FILA_61</t>
  </si>
  <si>
    <t>Prestar el servicio de mantenimiento preventivo y correctivo de los vehículos de propiedad del Ideam ubicados en Bogotá.</t>
  </si>
  <si>
    <t>45815</t>
  </si>
  <si>
    <t>FILA_62</t>
  </si>
  <si>
    <t>Prestar el servicio integral de aseo y cafetería para las sedes del IDEAM en Bogotá y a nivel nacional.</t>
  </si>
  <si>
    <t>18315</t>
  </si>
  <si>
    <t>FILA_63</t>
  </si>
  <si>
    <t>Prestar el servicio integral de vigilancia para las sedes del Ideam en Bogotá a nivel nacional.</t>
  </si>
  <si>
    <t>FILA_64</t>
  </si>
  <si>
    <t>Prestar el servicio de publicación en diferentes diarios de circulación nacional de avisos, edictos, y otros actos administrativos que se produzcan en la entidad.</t>
  </si>
  <si>
    <t>17015</t>
  </si>
  <si>
    <t>FILA_65</t>
  </si>
  <si>
    <t>CONTRATAR EL SEGURO OBLIGATORIO DE ACCIDENTES DE TRANSITO "SOAT" PARA LOS VEHICULOS QUE CONFORMAN EL PARQUE AUTOMOTOR DE LA SEDE CENTRAL Y DE LAS MOTOCICLETAS DE PROPIEDAD DEL INSTITUTO</t>
  </si>
  <si>
    <t>56315</t>
  </si>
  <si>
    <t>FILA_66</t>
  </si>
  <si>
    <t>Adquisición de seguros para amparar bienes muebles e inmuebles de propiedad del IDEAM</t>
  </si>
  <si>
    <t>135215</t>
  </si>
  <si>
    <t>FILA_67</t>
  </si>
  <si>
    <t>Prestar el servicio de intermediacion aduanera  para la legalizacion y  nacionalización de equipos donados al IDEAM.</t>
  </si>
  <si>
    <t>5615</t>
  </si>
  <si>
    <t>FILA_68</t>
  </si>
  <si>
    <t xml:space="preserve">Arriendo de sitio para el pluviometro en el Parque Industrial de Occidente. </t>
  </si>
  <si>
    <t>16915</t>
  </si>
  <si>
    <t>FILA_69</t>
  </si>
  <si>
    <t xml:space="preserve">Arrendamiento de Parqueaderos para los vehículos de propiedad del IDEAM en Aop 7 Nariño. </t>
  </si>
  <si>
    <t>Arrendamiento de Parqueaderos para los vehículos de propiedad del IDEAM en Aop 8 Santander.</t>
  </si>
  <si>
    <t>415</t>
  </si>
  <si>
    <t>FILA_71</t>
  </si>
  <si>
    <t>Arrendamiento de inmueble para funcionamiento del Área Operativa de Santander</t>
  </si>
  <si>
    <t>215</t>
  </si>
  <si>
    <t>FILA_72</t>
  </si>
  <si>
    <t>Arrendamiento de inmueble para funcionamiento del Área Operativa de Santa Marta</t>
  </si>
  <si>
    <t>44115</t>
  </si>
  <si>
    <t>FILA_73</t>
  </si>
  <si>
    <t>Prestar el servicio de transporte a nivel nacional de bienes , muebles y enseres, mercancías, elementos devolutivos y de consumo, equipos y materiales de propiedad del IDEAM que requiera enviar   a todos los sitios a nivel nacional.</t>
  </si>
  <si>
    <t>71315</t>
  </si>
  <si>
    <t>FILA_74</t>
  </si>
  <si>
    <t>Prestar el servicio de recolección y entrega  de correspondencia  urbana, nacional e internacional y demás envíos postales, que por necesidades del servicio se requieran enviar desde y hacia diferentes destinos nacionales, internacionales y urbanos.</t>
  </si>
  <si>
    <t>12915</t>
  </si>
  <si>
    <t>FILA_75</t>
  </si>
  <si>
    <t>Contratar por el sistema de precios unitarios fijos sin reajuste, el diseño, adquisición e instalación de la señalización interior para la sede principal Fontibón</t>
  </si>
  <si>
    <t>FILA_76</t>
  </si>
  <si>
    <t>Pago persmiso uso del espectro al Ministerio de Tecnologías de la Información y las Comunicaciones-Fondo de Tecnología de la información y las comunicaciones.</t>
  </si>
  <si>
    <t>FILA_77</t>
  </si>
  <si>
    <t>Contratación servicio de transporte integral a nivel nacional para la operación de la red y áreas temáticas.</t>
  </si>
  <si>
    <t>45115</t>
  </si>
  <si>
    <t>FILA_78</t>
  </si>
  <si>
    <t>Suministro de casetas sicrométricas, termoregistradoras y termometros para las estaciones climatológicas de la red a nivel nacional.</t>
  </si>
  <si>
    <t>FILA_79</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</si>
  <si>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</si>
  <si>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</si>
  <si>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FILA_81</t>
  </si>
  <si>
    <t>Adquisición de Helio y Otros gases</t>
  </si>
  <si>
    <t>FILA_82</t>
  </si>
  <si>
    <t>Adquirir Radiosondas para determinar el estado de la atmosfera.</t>
  </si>
  <si>
    <t>FILA_83</t>
  </si>
  <si>
    <t>Impresión de la papelería técnica para la Red de Estaciones hidrometeorológicas, de acuerdo con los requerimientos establecidos por el IDEAM.</t>
  </si>
  <si>
    <t>134115</t>
  </si>
  <si>
    <t>FILA_84</t>
  </si>
  <si>
    <t xml:space="preserve">Inscripción a Programa de Intercalibración y compra de cuatro pruebas anuales con Asociación Canadiense para Acreditacón de Laboratorios  CALA.  </t>
  </si>
  <si>
    <t>FILA_85</t>
  </si>
  <si>
    <t>Adquisición de llantas para vehículos del IDEAM.</t>
  </si>
  <si>
    <t>FILA_86</t>
  </si>
  <si>
    <t>Arrendamiento de inmueble para el funcionamiento del Laboratorio de Calidad Ambiental.</t>
  </si>
  <si>
    <t>8015</t>
  </si>
  <si>
    <t>FILA_87</t>
  </si>
  <si>
    <t>Ejecutar eventos de formación y capacitación orientados a fortalecer las competencias de los servidores públicos del instituto</t>
  </si>
  <si>
    <t>18615</t>
  </si>
  <si>
    <t>FILA_88</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</si>
  <si>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t>
  </si>
  <si>
    <t>FILA_89</t>
  </si>
  <si>
    <t>Realizar los exámenes médicos ocupacionales los funcionarios del instituto de hidrología, meteorología y estudios ambientales.</t>
  </si>
  <si>
    <t>104615</t>
  </si>
  <si>
    <t>Contratar la prestación de los servicios para Desarrollar un “Seminario Taller para veinte (20) Prepensionados del IDEAM”.</t>
  </si>
  <si>
    <t>18915</t>
  </si>
  <si>
    <t>FILA_91</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</si>
  <si>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</si>
  <si>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18815</t>
  </si>
  <si>
    <t>FILA_92</t>
  </si>
  <si>
    <t>ADICIÓN DEL CONTRATO No. 1142014</t>
  </si>
  <si>
    <t>37415</t>
  </si>
  <si>
    <t>FILA_93</t>
  </si>
  <si>
    <t>Expedición de pólizas para amparar la inclusión de bienes muebles e inmuebles de propiedad del IDEAM</t>
  </si>
  <si>
    <t>39015</t>
  </si>
  <si>
    <t>FILA_94</t>
  </si>
  <si>
    <t>Expedición de pólizas para amparar los Convenios que se suscriban por el IDEAM en la presente vigencia</t>
  </si>
  <si>
    <t>38915</t>
  </si>
  <si>
    <t>FILA_95</t>
  </si>
  <si>
    <t xml:space="preserve">Prestar los servicios profesionales en el Grupo de Contabilidad, realizando el analisis, seguimiento y registros contables mediante ajustes a las cuentas del Balance asignadas, en el sistema integrado de informacion financiera SII Nacion II, elaboracion de cuentas por pagar </t>
  </si>
  <si>
    <t>83115</t>
  </si>
  <si>
    <t>FILA_96</t>
  </si>
  <si>
    <t>Realizar  los avaluos comerciales correspondientea a  las oficinas y Parqueaderos del IDEAM de la Carrera 10 No. 20-30 de la Ciudad de Bogotá</t>
  </si>
  <si>
    <t>62615</t>
  </si>
  <si>
    <t>FILA_97</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</si>
  <si>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t>
  </si>
  <si>
    <t>61615</t>
  </si>
  <si>
    <t>FILA_98</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</si>
  <si>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</si>
  <si>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62915</t>
  </si>
  <si>
    <t>FILA_99</t>
  </si>
  <si>
    <t>Prestación del servicio de mantenimiento preventivo y correctivo de cuarto frio ubicado en el Laboratorio de Calidad Ambiental de propiedad del IDEAM en Bogotá</t>
  </si>
  <si>
    <t>67215</t>
  </si>
  <si>
    <t>Realizar el trasteo correspondiente a los bienes y equipos para la nueva sede del IDEAM en la ciudad de Santa Marta</t>
  </si>
  <si>
    <t>62415</t>
  </si>
  <si>
    <t>Realizar el mantenimiento de los ascensores sede principal en la ciudad de Bogota</t>
  </si>
  <si>
    <t>62515</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</si>
  <si>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</si>
  <si>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77315</t>
  </si>
  <si>
    <t>FILA_103</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</si>
  <si>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t>
  </si>
  <si>
    <t>86115</t>
  </si>
  <si>
    <t>FILA_104</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</si>
  <si>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</si>
  <si>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86315</t>
  </si>
  <si>
    <t>FILA_105</t>
  </si>
  <si>
    <t>Prestar los servicios profesionales en el grupo de Atención al Ciudadano en la revisión, clasificación y control de repuestas de los Derechos de Petición que se soliciten a la Entidad conforme a la Normatividad que regula la materia</t>
  </si>
  <si>
    <t>98315</t>
  </si>
  <si>
    <t>FILA_106</t>
  </si>
  <si>
    <t>Adquisición de tonner, papelería y útiles de oficina no contemplados en el acuerdo Marco de Precios</t>
  </si>
  <si>
    <t>FILA_107</t>
  </si>
  <si>
    <t>Realizar las adecuaciones a la infraestructura fisica de la sede en  San Andres Islas, mejorando las condiciones laborales de sus funcionarios.</t>
  </si>
  <si>
    <t>FILA_108</t>
  </si>
  <si>
    <t xml:space="preserve">Prestar los servicios en el Grupo de Recursos Físicos en temas de carácter precontratual y de analisis de mercado del Instituto de Hidrología, Meteorología y Estudios Ambientales –IDEAM. </t>
  </si>
  <si>
    <t>FILA_109</t>
  </si>
  <si>
    <t>Prestar el servicio integral de aseo y cafetería para las sedes del IDEAM en Bogotá y a nivel nacional. VIGENCIAS FUTURAS 2015 - 2016</t>
  </si>
  <si>
    <t>100715</t>
  </si>
  <si>
    <t>Arrendamiento Bodega Laboratorio de Calidad Ambiental (Vigencias Futuras 2015 - 2016)</t>
  </si>
  <si>
    <t>100415</t>
  </si>
  <si>
    <t>FILA_111</t>
  </si>
  <si>
    <t>Arrendamiento Sede Santa Marta (Vigencias Futuras 2015 - 2016)</t>
  </si>
  <si>
    <t>100615</t>
  </si>
  <si>
    <t>FILA_112</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</si>
  <si>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</si>
  <si>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112915</t>
  </si>
  <si>
    <t>FILA_113</t>
  </si>
  <si>
    <t>Adicion al renglon No. 120 correspondiente a la contratacion de una profesional y cuyo excedente corresponde al valor del IVA por ser Regimen Comun.</t>
  </si>
  <si>
    <t>FILA_114</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</si>
  <si>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t>
  </si>
  <si>
    <t>101015</t>
  </si>
  <si>
    <t>FILA_115</t>
  </si>
  <si>
    <t>102615</t>
  </si>
  <si>
    <t>FILA_116</t>
  </si>
  <si>
    <t>Prestar los servicios profesionales en el acompañamiento y seguimiento de la gestión administrativa y financiera de la Secretaría General del Instituto de Hidrología, Meteorología y Estudios Ambientales –IDEAM</t>
  </si>
  <si>
    <t>FILA_117</t>
  </si>
  <si>
    <t>Adicion Contrato 148 de 2015 para prestar el servicio de mantenimiento preventivo y correctivo de los vehiculos  de propiedad del IDEAM ubicados en Bogota D.C.</t>
  </si>
  <si>
    <t>FILA_118</t>
  </si>
  <si>
    <t>SELECCIONAR UN INTERMEDIARIO DE SEGUROS PARA QUE PRESTE LOS SERVICIOS DE INTERMEDIACIÓN Y ASESORÍA INTEGRAL EN LA CONTRATACIÓN Y MANEJO DEL PROGRAMA DE SEGUROS QUE REQUIERA LA ENTIDAD.</t>
  </si>
  <si>
    <t>FILA_119</t>
  </si>
  <si>
    <t xml:space="preserve">Realizar las adecuaciones para la instalación de un centro de datos, en el segundo piso de la Sede Central del IDEAM </t>
  </si>
  <si>
    <t>120215</t>
  </si>
  <si>
    <t>Prestación del servicio de mantenimiento preventivo  y correctivo con suministro de repuestos para el circuito cerrado de televisión divar boch en la sede principal del IDEAM ubicado en la Calle 25D No. 96B-70 de la ciudad de Bogota</t>
  </si>
  <si>
    <t>FILA_121</t>
  </si>
  <si>
    <t>Prestación del servicio de mantenimiento preventivo  y correctivo con suministro de repuestos para el sistema de control de acceso en la sede principal del IDEAM ubicado en la Calle 25D No. 96B-70 de la ciudad de Bogota</t>
  </si>
  <si>
    <t>FILA_122</t>
  </si>
  <si>
    <t xml:space="preserve">Prestación del servicio de mantenimiento con suministro de repuestos para los ventiladores mecanicos extractores en los baños de la sede principal ubicada en la Calle 25D No. 96B-70 de la ciudad de Bogota </t>
  </si>
  <si>
    <t>FILA_123</t>
  </si>
  <si>
    <t xml:space="preserve">Prestación del servicio de mantenimiento con suministro de repuestos para el sistema de detección de incendios Bosch FPA 5000 en la  sede principal ubicada en la Calle 25D No. 96B-70 de la ciudad de Bogota </t>
  </si>
  <si>
    <t>FILA_124</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</si>
  <si>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</si>
  <si>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FILA_125</t>
  </si>
  <si>
    <t>Servicio de mantenimiento preventivo y correctivo con suministro de repuestos para el Espectofómetro UV - VIS marca Agilent</t>
  </si>
  <si>
    <t>FILA_126</t>
  </si>
  <si>
    <t>Servicio de mantenimiento preventivo y correctivo con suministro de repuestos para el Espectofómetro  Plasma ICP-AES Vista MPX. Incluido consumibles</t>
  </si>
  <si>
    <t>FILA_127</t>
  </si>
  <si>
    <t>Servicio de mantenimiento preventivo y correctivo con suministro de repuestos para el Espectofómetro UV - VIS marca hewlett packard</t>
  </si>
  <si>
    <t>FILA_128</t>
  </si>
  <si>
    <t>Servicio de mantenimiento preventivo y correctivo con suministro de respuestos para el Analizador de Nitrógeno Total marca VELP.</t>
  </si>
  <si>
    <t>FILA_129</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</si>
  <si>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</si>
  <si>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</si>
  <si>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FILA_131</t>
  </si>
  <si>
    <t>Servicio de mantenimiento preventivo y correctivo con suministro de respuestos para el Cromatógrafo Iónico.</t>
  </si>
  <si>
    <t>FILA_132</t>
  </si>
  <si>
    <t>Suministro Celdas o Botes de Cuarzo para el Analizador directo de Mercurio</t>
  </si>
  <si>
    <t>122215</t>
  </si>
  <si>
    <t>FILA_133</t>
  </si>
  <si>
    <t>Suministro reactivos para el laboratorio</t>
  </si>
  <si>
    <t>122315</t>
  </si>
  <si>
    <t>FILA_134</t>
  </si>
  <si>
    <t>Adicion contrato No. 212 de 2015 para el Suministro elementos construccion y ferreteria según necesidades del Grupo de Recursos Fisicos</t>
  </si>
  <si>
    <t>122615</t>
  </si>
  <si>
    <t>FILA_135</t>
  </si>
  <si>
    <t>Realizar las adecuaciones a la infraestructura fisica de la sede en  San Andres Islas</t>
  </si>
  <si>
    <t>FILA_136</t>
  </si>
  <si>
    <t>Proyecto de reforzamiento en la sede operativa de Duitama (Boyacá) - licencia de reconocimiento</t>
  </si>
  <si>
    <t>FILA_137</t>
  </si>
  <si>
    <t>Proyecto de reforzamiento en la sede operativa de Duitama (Boyacá) - licencia de Ampliación</t>
  </si>
  <si>
    <t>FILA_138</t>
  </si>
  <si>
    <t xml:space="preserve">Prorroga y adición contrato 385 de 2014 Arrendamiento Bodega Laboratorio de Calidad Ambiental </t>
  </si>
  <si>
    <t>124115</t>
  </si>
  <si>
    <t>FILA_139</t>
  </si>
  <si>
    <t>Contratar el seguro obligatorio de accidentes de transito "SOAT" para los vehiculos que conforman el parque automotor de la sede central de placas OBG229 y OBG216</t>
  </si>
  <si>
    <t>129315</t>
  </si>
  <si>
    <t>Suministro de miras limnimétricas y plumillas registradoras para instrumentos hidrometeorológicos registradores convencionales</t>
  </si>
  <si>
    <t>FILA_141</t>
  </si>
  <si>
    <t>Suministro de insumos para reparación de relojes mecánicos para los instrumentos hidrometeorológicos registradores convencionales (palito de boo, ródico, aceites, médula de sauco, mechas de recamio, sauco, entre otros)</t>
  </si>
  <si>
    <t>FILA_142</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</si>
  <si>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</si>
  <si>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126815</t>
  </si>
  <si>
    <t>FILA_143</t>
  </si>
  <si>
    <t>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t>
  </si>
  <si>
    <t>126915</t>
  </si>
  <si>
    <t>FILA_144</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</si>
  <si>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</si>
  <si>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134215</t>
  </si>
  <si>
    <t>FILA_145</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</si>
  <si>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</si>
  <si>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154415</t>
  </si>
  <si>
    <t>FILA_146</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</si>
  <si>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</si>
  <si>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48115</t>
  </si>
  <si>
    <t>FILA_147</t>
  </si>
  <si>
    <t>Prestar los servicios especializados para asesorar a la Oficina de Informática en lo relacionado con la contratación y seguimiento de proyectos de la infraestructura tecnológica del IDEAM.</t>
  </si>
  <si>
    <t>46515</t>
  </si>
  <si>
    <t>FILA_148</t>
  </si>
  <si>
    <t>Compraventa e Instalación de Certificados Digitales.</t>
  </si>
  <si>
    <t>6115</t>
  </si>
  <si>
    <t>FILA_149</t>
  </si>
  <si>
    <t>Adquisición de firmas digitales para usuarios de SIIF Nación</t>
  </si>
  <si>
    <t>154015</t>
  </si>
  <si>
    <t>FILA_150</t>
  </si>
  <si>
    <t>Prestar el servicio de mantenimiento preventivo y correctivo incluyendo repuestos para el UPS de 40KVA propiedad del IDEAM.</t>
  </si>
  <si>
    <t>45915</t>
  </si>
  <si>
    <t>FILA_151</t>
  </si>
  <si>
    <t>Prestar los servicios de soporte, administración y operación de la plataforma tecnologica bajo la modalidad de outsourcing informático para el IDEAM de acuerdo a las fichas técnicas definidas.</t>
  </si>
  <si>
    <t>69015</t>
  </si>
  <si>
    <t>FILA_152</t>
  </si>
  <si>
    <t>Prestar los servicios de soporte y mantenimiento de los Sistemas Satelitales de recepción de datos e imágenes del IDEAM. (15% de VF 2015-2016)</t>
  </si>
  <si>
    <t>915</t>
  </si>
  <si>
    <t>FILA_153</t>
  </si>
  <si>
    <t>Prestar los servicios de mantenimiento y soporte preventivo y correctivo del Sistema de Videowall del IDEAM</t>
  </si>
  <si>
    <t>FILA_154</t>
  </si>
  <si>
    <t>Renovación del servicio de soporte de mantenimiento del software TOAD para Oracle.</t>
  </si>
  <si>
    <t>80215</t>
  </si>
  <si>
    <t>FILA_155</t>
  </si>
  <si>
    <t>Renovación de licencias y/o suscripciones de software del IDEAM.</t>
  </si>
  <si>
    <t>152815</t>
  </si>
  <si>
    <t>FILA_156</t>
  </si>
  <si>
    <t>Renovación del servicio de soporte de fábrica por un año de los productos ORACLE vigentes en el IDEAM.</t>
  </si>
  <si>
    <t>20115</t>
  </si>
  <si>
    <t>FILA_157</t>
  </si>
  <si>
    <t>Renovación del licenciamiento de software SIG - Erdas.</t>
  </si>
  <si>
    <t>50115</t>
  </si>
  <si>
    <t>FILA_158</t>
  </si>
  <si>
    <t>Renovación del licenciamiento de software SIG - ESRI.</t>
  </si>
  <si>
    <t>44215</t>
  </si>
  <si>
    <t>FILA_159</t>
  </si>
  <si>
    <t>Contratar los servicios de soporte y mantenimiento del software de pronóstico hidrológico FEWS.</t>
  </si>
  <si>
    <t>5515</t>
  </si>
  <si>
    <t>FILA_160</t>
  </si>
  <si>
    <t>Prestar el servicio de conexión y acceso a Internet mediante canales dedicados para el IDEAM de acuerdo con las especificaciones requeridas.</t>
  </si>
  <si>
    <t>20315</t>
  </si>
  <si>
    <t>FILA_161</t>
  </si>
  <si>
    <t>Renovación de extensión de garantías y soporte para servidores, sistemas de almacenamiento y respaldo de la información.</t>
  </si>
  <si>
    <t>FILA_162</t>
  </si>
  <si>
    <t>Prestar los servicios profesionales como Analista de Sistemas para brindar el soporte técnico a los usuarios del producto del Sistema de Información del Recurso Hídrico - SIRH.</t>
  </si>
  <si>
    <t>70715</t>
  </si>
  <si>
    <t>FILA_163</t>
  </si>
  <si>
    <t>Adquisición de un software para el control y seguimiento en materia de planes de mejoramiento, indicadores y auditoría.</t>
  </si>
  <si>
    <t>48915</t>
  </si>
  <si>
    <t>FILA_164</t>
  </si>
  <si>
    <t>Contratar la consultoría que ejecute mediante la aplicación de buenas prácticas de ingeniería, el desarrollo y/o mantenimiento del software misional.</t>
  </si>
  <si>
    <t>FILA_165</t>
  </si>
  <si>
    <t>Contratar la consultoría que ejecute mediante la aplicación de buenas prácticas de ingeniería, el desarrollo y/o mantenimiento del software de apoyo.</t>
  </si>
  <si>
    <t>FILA_166</t>
  </si>
  <si>
    <t>Adquisición, instalación y puesta en marcha de una solución tecnológica de firewall para capa web.</t>
  </si>
  <si>
    <t>49015</t>
  </si>
  <si>
    <t>FILA_167</t>
  </si>
  <si>
    <t>Adquisición y/o Renovación licencias antivirus</t>
  </si>
  <si>
    <t>89115</t>
  </si>
  <si>
    <t>FILA_168</t>
  </si>
  <si>
    <t>Renovación y/o soporte licencias LIFERAY</t>
  </si>
  <si>
    <t>97015</t>
  </si>
  <si>
    <t>FILA_169</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</si>
  <si>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</si>
  <si>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FILA_170</t>
  </si>
  <si>
    <t>Contratar a precios unitarios fijos sin reajuste, el mantenimiento y adecuación de la infraestructura de red de datos y voz, incluyendo el suministro de elementos  y mano de obra que sean necesarios para las sedes del IDEAM.</t>
  </si>
  <si>
    <t>47215</t>
  </si>
  <si>
    <t>FILA_171</t>
  </si>
  <si>
    <t>Suministro, instalación, configuración y puesta en marcha de un sistema de aire acondicionado de respaldo para el datacenter del IDEAM incluyendo la prestación de los servicios conexos.</t>
  </si>
  <si>
    <t>88515</t>
  </si>
  <si>
    <t>FILA_172</t>
  </si>
  <si>
    <t>Contratar la consultoría para la actualización del Plan Estratégico de Tecnologías de la Información y Comunicaciones - PETIC</t>
  </si>
  <si>
    <t>FILA_173</t>
  </si>
  <si>
    <t>Contratar la consultoría para la adopción e implementación del marco de referencia de la arquitectura TI de Colombia.</t>
  </si>
  <si>
    <t>FILA_174</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</si>
  <si>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</si>
  <si>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FILA_175</t>
  </si>
  <si>
    <t>FILA_176</t>
  </si>
  <si>
    <t>Prestar los servicios para desmonte, embalaje, traslado, reinstalación y puesta en marcha de los componentes y equipos de cómputo donados por Fondo Adaptación al IDEAM.</t>
  </si>
  <si>
    <t>48815</t>
  </si>
  <si>
    <t>FILA_177</t>
  </si>
  <si>
    <t>Prestar los servicios para el soporte en los procesos de administración, instalación, configuración y mantenimiento de los productos ORACLE misionales y de apoyo, con componentes SIG y servidores de aplicaciones</t>
  </si>
  <si>
    <t>80715</t>
  </si>
  <si>
    <t>FILA_178</t>
  </si>
  <si>
    <t>CONTRATAR LA ADECUACIÓN DE LOS ENLACES PARA LA CONEXIÓN DE LOS EQUIPOS DE LA OFICINA DE METEOROLOGÍA AERONÁUTICA DEL IDEAM EN EL AEROPUERTO EL DORADO DE LA CIUDAD DE BOGOTÁ, HASTA EL CUARTO DE CABLEADO DE OPAIN, A PRECIOS UNITARIOS FIJOS SIN REAJUSTE</t>
  </si>
  <si>
    <t>88215</t>
  </si>
  <si>
    <t>FILA_179</t>
  </si>
  <si>
    <t>Adquisición, instalación y puesta en marcha de una solución tecnológica y mobiliario, para la adecuación de las salas de crisis y reuniones del IDEAM.</t>
  </si>
  <si>
    <t>112815</t>
  </si>
  <si>
    <t>FILA_180</t>
  </si>
  <si>
    <t>Otrosí contrato 189/2015 (T&amp;S) Contratar a precios unitarios fijos sin reajuste, el mantenimiento y adecuación de la infraestructura de red de datos y voz, incluyendo el suministro de elementos  y mano de obra que sean necesarios para las sedes del IDEAM.</t>
  </si>
  <si>
    <t>99215</t>
  </si>
  <si>
    <t>FILA_181</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</si>
  <si>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</si>
  <si>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108015</t>
  </si>
  <si>
    <t>FILA_182</t>
  </si>
  <si>
    <t>Prestar los servicios profesionales en la Oficina de Informática para le seguimiento de proyectos y en la elaboración de los estudios previos requeridos para la contratación de la infraestructura tecnológica del Instituto.</t>
  </si>
  <si>
    <t>124915</t>
  </si>
  <si>
    <t>FILA_183</t>
  </si>
  <si>
    <t>Conectividad Aeropuertos y Áreas Operativas</t>
  </si>
  <si>
    <t>FILA_184</t>
  </si>
  <si>
    <t>SUMINISTRO, INSTALACIÓN, CONFIGURACIÓN E INTEGRACIÓN DE COMPONENTES DE ALMACENAMIENTO PARA LA AMPLIACIÓN DEL SISTEMA VBLOCK DE ACUERDO A LAS CARACTERÍSTICAS TÉCNICAS ESTABLECIDAS EN LA FICHA TÉCNICA DE PRODUCTO</t>
  </si>
  <si>
    <t>145715</t>
  </si>
  <si>
    <t>FILA_185</t>
  </si>
  <si>
    <t>Compraventa de un sistema de VideoWall para la sala de crisis del IDEAM, así como su instalación, configuración y puesta en marcha.</t>
  </si>
  <si>
    <t>155815</t>
  </si>
  <si>
    <t>FILA_186</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</si>
  <si>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</si>
  <si>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27015</t>
  </si>
  <si>
    <t>FILA_187</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</si>
  <si>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</si>
  <si>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26915</t>
  </si>
  <si>
    <t>FILA_188</t>
  </si>
  <si>
    <t>Prestar servicios profesionales en  la elaboración de boletines de predicción  mensual  y  trimestrales (estacionales) para algunas  zonas agropecaurias establecidas,  verificación y validación de los mismos y divulgación por diferentes medios de comunicación.</t>
  </si>
  <si>
    <t>26715</t>
  </si>
  <si>
    <t>FILA_189</t>
  </si>
  <si>
    <t xml:space="preserve">Prestar servicios profesionales en la implementación  de modelos numéricos del tiempo  con mejor resolución espacial y temporal (15 KM) y  automatizar los  esquemas  de verificación  de los modelos de pronóstico del tiempo.  </t>
  </si>
  <si>
    <t>26515</t>
  </si>
  <si>
    <t>FILA_190</t>
  </si>
  <si>
    <t>Prestar servicios profesionales para generar y verificar pronóstico diario del estado del tiempo (vientos, oleaje) para el Mar Caribe y Océno Pacífico Colombiano.</t>
  </si>
  <si>
    <t>26415</t>
  </si>
  <si>
    <t>FILA_191</t>
  </si>
  <si>
    <t xml:space="preserve">Prestar servicios profesionales para proponer y evaluar metodologias en la generación y predicción estacional de cantidad y frecuencia de precipitación, así como para predicción de inicio y finalización de las temporadas lluviosas </t>
  </si>
  <si>
    <t>52715</t>
  </si>
  <si>
    <t>FILA_192</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</si>
  <si>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</si>
  <si>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26215</t>
  </si>
  <si>
    <t>FILA_193</t>
  </si>
  <si>
    <t xml:space="preserve">Consultoria para  complementacion, homogeneización  y análisis de calidad de datos de series de precipitación diaria generadas en las estaciones meteororológicas.     </t>
  </si>
  <si>
    <t>93815</t>
  </si>
  <si>
    <t>FILA_194</t>
  </si>
  <si>
    <t>Realizar el seguimiento,  verificacion y acompañamiento  para que todas las dependencias  del Instituto cumplan con lineamientos consignados en la documentacion  del SIG.</t>
  </si>
  <si>
    <t>37115</t>
  </si>
  <si>
    <t>FILA_195</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</si>
  <si>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</si>
  <si>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FILA_196</t>
  </si>
  <si>
    <t>Realizar el primer seguimiento de Certificación del Sistema de Gestión Integrado.</t>
  </si>
  <si>
    <t>FILA_197</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</si>
  <si>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t>
  </si>
  <si>
    <t>1315</t>
  </si>
  <si>
    <t>FILA_198</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</si>
  <si>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</si>
  <si>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4715</t>
  </si>
  <si>
    <t>FILA_199</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</si>
  <si>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</si>
  <si>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5115</t>
  </si>
  <si>
    <t>FILA_200</t>
  </si>
  <si>
    <t>1715</t>
  </si>
  <si>
    <t>FILA_201</t>
  </si>
  <si>
    <t>PRESTAR LOS SERVICIOS PROFESIONALES EN LA ELABORACIÓN DE PRONÓSTICOS DEL ESTADO DEL TIEMPO, ESPECIALES, VARIABILIDADA CLIMÁTICA, METEOMARINOS, AGROMETEOROLOGICOS Y DEMÁS SERVICIOS OPERATIVOS QUE SEAN REQUERIDOS POR LA OFICINA DEL SERVICIO DE PRONÓSTICOS Y ALERTAS DEL IDEAM</t>
  </si>
  <si>
    <t>4515</t>
  </si>
  <si>
    <t>FILA_202</t>
  </si>
  <si>
    <t>1515</t>
  </si>
  <si>
    <t>FILA_203</t>
  </si>
  <si>
    <t>5315</t>
  </si>
  <si>
    <t>FILA_204</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</si>
  <si>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t>
  </si>
  <si>
    <t>4115</t>
  </si>
  <si>
    <t>FILA_205</t>
  </si>
  <si>
    <t>4915</t>
  </si>
  <si>
    <t>FILA_206</t>
  </si>
  <si>
    <t>4315</t>
  </si>
  <si>
    <t>FILA_207</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</si>
  <si>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</si>
  <si>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2315</t>
  </si>
  <si>
    <t>FILA_208</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</si>
  <si>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</si>
  <si>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2115</t>
  </si>
  <si>
    <t>FILA_209</t>
  </si>
  <si>
    <t>PRESTAR LOS SERVICIOS PROFESIONALES EN LA OFICINA DEL SERVICIO DE PRONÓSTICOS Y ALERTAS DEL IDEAM, MEDIANTE EL MONITOREO DIURNO Y NOCTURNO EN TIEMPO REAL DE LOS NIVELES DE LOS RÍOS Y ANÁLISIS HIDROLÓGICOS CON FINES DE PRONÓSTICO, ASI COMO REALIZAR EL MODELAMIENTO HIDROLÓGICO</t>
  </si>
  <si>
    <t>3115</t>
  </si>
  <si>
    <t>FILA_210</t>
  </si>
  <si>
    <t>1115</t>
  </si>
  <si>
    <t>FILA_211</t>
  </si>
  <si>
    <t>2915</t>
  </si>
  <si>
    <t>FILA_212</t>
  </si>
  <si>
    <t>2715</t>
  </si>
  <si>
    <t>FILA_213</t>
  </si>
  <si>
    <t>2515</t>
  </si>
  <si>
    <t>FILA_214</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</si>
  <si>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</si>
  <si>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61715</t>
  </si>
  <si>
    <t>FILA_215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</si>
  <si>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</si>
  <si>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61515</t>
  </si>
  <si>
    <t>FILA_216</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</si>
  <si>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</si>
  <si>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61415</t>
  </si>
  <si>
    <t>FILA_217</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</si>
  <si>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</si>
  <si>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61315</t>
  </si>
  <si>
    <t>FILA_218</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</si>
  <si>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</si>
  <si>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61215</t>
  </si>
  <si>
    <t>FILA_219</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</si>
  <si>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</si>
  <si>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61015</t>
  </si>
  <si>
    <t>FILA_220</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</si>
  <si>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</si>
  <si>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60815</t>
  </si>
  <si>
    <t>FILA_221</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</si>
  <si>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</si>
  <si>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60515</t>
  </si>
  <si>
    <t>FILA_222</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</si>
  <si>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</si>
  <si>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60415</t>
  </si>
  <si>
    <t>FILA_223</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</si>
  <si>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</si>
  <si>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61815</t>
  </si>
  <si>
    <t>FILA_224</t>
  </si>
  <si>
    <t xml:space="preserve">PRESTAR LOS SERVICIOS  EN LA OFICINA DE PRONOSTICOS Y ALERTAS DEL IDEAM, PARA REALIZAR LA RECEPCIÓN Y PROCESAMIENTO DE DATOS  METEOROLÓGICOS E HIDROLÓGICOS,  GENERACIÓN DE PRODUCTOS CARTOGRÁFICOS Y ACOPIAR LA INFORMACION DE FENOMENOS EXTREMOS. </t>
  </si>
  <si>
    <t>85115</t>
  </si>
  <si>
    <t>FILA_225</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</si>
  <si>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</si>
  <si>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85015</t>
  </si>
  <si>
    <t>FILA_226</t>
  </si>
  <si>
    <t xml:space="preserve">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t>
  </si>
  <si>
    <t>63515</t>
  </si>
  <si>
    <t>FILA_227</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</si>
  <si>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t>
  </si>
  <si>
    <t>63215</t>
  </si>
  <si>
    <t>FILA_228</t>
  </si>
  <si>
    <t>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t>
  </si>
  <si>
    <t>63115</t>
  </si>
  <si>
    <t>FILA_229</t>
  </si>
  <si>
    <t>63615</t>
  </si>
  <si>
    <t>FILA_230</t>
  </si>
  <si>
    <t>63015</t>
  </si>
  <si>
    <t>FILA_231</t>
  </si>
  <si>
    <t xml:space="preserve">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t>
  </si>
  <si>
    <t>83815</t>
  </si>
  <si>
    <t>FILA_232</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</si>
  <si>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</si>
  <si>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74215</t>
  </si>
  <si>
    <t>FILA_233</t>
  </si>
  <si>
    <t>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t>
  </si>
  <si>
    <t>50415</t>
  </si>
  <si>
    <t>FILA_234</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</si>
  <si>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</si>
  <si>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50515</t>
  </si>
  <si>
    <t>FILA_235</t>
  </si>
  <si>
    <t>ADQUISICIÓN, INSTALACIÓN Y PUESTA EN FUNCIONAMIENTO DE RADAR METEORÓLOGICO PARA EL MONITOREO Y SEGUIMIENTO DE LAS LLUVIAS EN TIEMPO REAL.</t>
  </si>
  <si>
    <t>143115</t>
  </si>
  <si>
    <t>FILA_236</t>
  </si>
  <si>
    <t>ADQUISICIÓN DEL SERVICIO PARA DESARROLLAR Y VISUALIZAR PRODUCTOS DE PRONÓSTICOS A PARTIR DEL MODELO DEL CENTRO EUROPEO.</t>
  </si>
  <si>
    <t>84115</t>
  </si>
  <si>
    <t>FILA_237</t>
  </si>
  <si>
    <t>SUMINISTRAR INFORMACIÓN DE ACTIVIDAD DE RAYOS, HISTÓRICA Y EN TIEMPO REAL CON BASE LA RED LINET.</t>
  </si>
  <si>
    <t>74315</t>
  </si>
  <si>
    <t>FILA_238</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</si>
  <si>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</si>
  <si>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89715</t>
  </si>
  <si>
    <t>FILA_239</t>
  </si>
  <si>
    <t>PRESTAR LOS SERVICIOS TÉCNICOS PARA REALIZAR LA OPERACIÓN DE LAS ESTACIONES CONVENCIONALES Y AUTOMÁTICAS DE LA RED NACIONAL Y APOYAR EL PROCESO DE INFORMACIÓN HIDROLOGICA Y METEOROLÓGICA EN EL ÁREA OPERATIVA 01 - MEDELLIN</t>
  </si>
  <si>
    <t>FILA_240</t>
  </si>
  <si>
    <t>71415</t>
  </si>
  <si>
    <t>FILA_241</t>
  </si>
  <si>
    <t>PRESTAR LOS SERVICIOS TÉCNICOS PARA REALIZAR LA OPERACIÓN DE LAS ESTACIONES CONVENCIONALES Y AUTOMÁTICAS DE LA RED NACIONAL Y APOYAR EL PROCESO DE INFORMACIÓN HIDROLOGICA Y METEOROLÓGICA EN EL ÁREA OPERATIVA 02 - BARRANQUILLA</t>
  </si>
  <si>
    <t>FILA_242</t>
  </si>
  <si>
    <t>PRESTAR LOS SERVICIOS TÉCNICOS PARA REALIZAR LA OPERACIÓN DE LAS ESTACIONES CONVENCIONALES Y AUTOMÁTICAS DE LA RED NACIONAL Y APOYAR EL PROCESO DE INFORMACIÓN HIDROLOGICA Y METEOROLÓGICA EN EL ÁREA OPERATIVA 04 - NEIVA</t>
  </si>
  <si>
    <t>FILA_243</t>
  </si>
  <si>
    <t>PRESTAR LOS SERVICIOS TÉCNICOS PARA REALIZAR LA OPERACIÓN DE LAS ESTACIONES CONVENCIONALES Y AUTOMÁTICAS DE LA RED NACIONAL Y APOYAR EL PROCESO DE INFORMACIÓN HIDROLOGICA Y METEOROLÓGICA EN EL ÁREA OPERATIVA 07 - PASTO</t>
  </si>
  <si>
    <t>71515</t>
  </si>
  <si>
    <t>FILA_244</t>
  </si>
  <si>
    <t>PRESTAR LOS SERVICIOS TÉCNICOS PARA REALIZAR LA OPERACIÓN DE LAS ESTACIONES CONVENCIONALES Y AUTOMÁTICAS DE LA RED NACIONAL Y APOYAR EL PROCESO DE INFORMACIÓN HIDROLOGICA Y METEOROLÓGICA EN EL ÁREA OPERATIVA 08 - BUCARAMANGA</t>
  </si>
  <si>
    <t>71615</t>
  </si>
  <si>
    <t>FILA_245</t>
  </si>
  <si>
    <t>PRESTAR LOS SERVICIOS TÉCNICOS PARA REALIZAR LA OPERACIÓN DE LAS ESTACIONES CONVENCIONALES Y AUTOMÁTICAS DE LA RED NACIONAL Y APOYAR EL PROCESO DE INFORMACIÓN HIDROLOGICA Y METEOROLÓGICA EN EL ÁREA OPERATIVA 09 - CALI</t>
  </si>
  <si>
    <t>FILA_246</t>
  </si>
  <si>
    <t>FILA_247</t>
  </si>
  <si>
    <t>FILA_248</t>
  </si>
  <si>
    <t>FILA_249</t>
  </si>
  <si>
    <t>PRESTAR LOS SERVICIOS TÉCNICOS PARA REALIZAR LA OPERACIÓN DE LAS ESTACIONES CONVENCIONALES Y AUTOMÁTICAS DE LA RED NACIONAL Y APOYAR EL PROCESO DE INFORMACIÓN HIDROLOGICA Y METEOROLÓGICA EN EL ÁREA OPERATIVA 10 - IBAGUÉ</t>
  </si>
  <si>
    <t>84515</t>
  </si>
  <si>
    <t>FILA_250</t>
  </si>
  <si>
    <t>FILA_251</t>
  </si>
  <si>
    <t xml:space="preserve"> PRESTAR LOS SERVICIOS TÉCNICOS PARA REALIZAR LA OPERACIÓN DE LAS ESTACIONES CONVENCIONALES Y AUTOMÁTICAS DE LA RED NACIONAL Y APOYAR EL PROCESO DE INFORMACIÓN HIDROLÓGICA Y METEOROLÓGICA EN EL ÁREA OPERATIVA N° 11 – BOGOTÁ</t>
  </si>
  <si>
    <t>84415</t>
  </si>
  <si>
    <t>FILA_252</t>
  </si>
  <si>
    <t>PRESTAR LOS SERVICIOS TÉCNICOS PARA REALIZAR LA OPERACIÓN DE LAS ESTACIONES CONVENCIONALES Y AUTOMÁTICAS DE LA RED NACIONAL Y APOYAR EL PROCESO DE INFORMACIÓN HIDROLOGICA Y METEOROLÓGICA EN EL ÁREA OPERATIVA 11 - BOGOTÁ</t>
  </si>
  <si>
    <t>FILA_253</t>
  </si>
  <si>
    <t>PRESTAR LOS SERVICIOS PROFESIONALES PARA EVALUAR, CAPTURAR, PROCESAR, VERIFICAR Y ANALIZAR DATOS METEOROLÓGICOS (METEOROS 1, 2, 3 Y 5) DE LOS ANOS 2014 Y 2015 EN EL ÁREA OPERATIVA 02 - BARRANQUILLA</t>
  </si>
  <si>
    <t>73415</t>
  </si>
  <si>
    <t>FILA_254</t>
  </si>
  <si>
    <t>PRESTAR LOS SERVICIOS PROFESIONALES PARA EVALUAR, CAPTURAR, PROCESAR, VERIFICAR Y ANALIZAR DATOS METEOROLÓGICOS (METEOROS 1, 2, 3 Y 5) DE LOS ANOS 2014 Y 2015 EN EL ÁREA OPERATIVA 04 - NEIVA</t>
  </si>
  <si>
    <t>71815</t>
  </si>
  <si>
    <t>FILA_255</t>
  </si>
  <si>
    <t>PRESTAR LOS SERVICIOS PROFESIONALES PARA EVALUAR, CAPTURAR, PROCESAR, VERIFICAR Y ANALIZAR DATOS METEOROLÓGICOS (METEOROS 1, 2, 3 Y 5) DE LOS ANOS 2014 Y 2015 EN EL ÁREA OPERATIVA 06 - DUITAMA</t>
  </si>
  <si>
    <t>FILA_256</t>
  </si>
  <si>
    <t>PRESTAR LOS SERVICIOS PROFESIONALES PARA EVALUAR, CAPTURAR, PROCESAR, VERIFICAR Y ANALIZAR DATOS METEOROLÓGICOS (METEOROS 1, 2, 3 Y 5) DE LOS ANOS 2014 Y 2015 EN EL ÁREA OPERATIVA 08 - BUCARAMANGA</t>
  </si>
  <si>
    <t>73515</t>
  </si>
  <si>
    <t>FILA_257</t>
  </si>
  <si>
    <t>PRESTAR LOS SERVICIOS PROFESIONALES PARA EVALUAR, CAPTURAR, PROCESAR, VERIFICAR Y ANALIZAR DATOS METEOROLÓGICOS (METEOROS 1, 2, 3 Y 5) DE LOS ANOS 2014 Y 2015 EN EL ÁREA OPERATIVA 09 - CALI</t>
  </si>
  <si>
    <t>84615</t>
  </si>
  <si>
    <t>FILA_258</t>
  </si>
  <si>
    <t>Prestar los servicios profesionales para evaluar, capturar, procesar, verificar y analizar datos meteorológicos (meteoros 1, 2, 3 y 5) de los años 2014 y 2015 en el Área Operativa 10 - Tolima</t>
  </si>
  <si>
    <t>71915</t>
  </si>
  <si>
    <t>FILA_259</t>
  </si>
  <si>
    <t>Prestar los servicios profesionales para evaluar, capturar, procesar, verificar y analizar datos meteorológicos (meteoros 1, 2, 3 y 5) de los años 2014 y 2015 en el Área Operativa 11 - Bogotá</t>
  </si>
  <si>
    <t>72015</t>
  </si>
  <si>
    <t>FILA_260</t>
  </si>
  <si>
    <t>PRESTAR LOS SERVICIOS PROFESIONALES PARA EVALUAR, CAPTURAR, PROCESAR, VERIFICAR Y ANALIZAR DATOS HIDROLÓGICOS (NIVELES, CAUDALES Y SEDIMENTOS) EN EL ÁREA OPERATIVA 02 - BARRANQUILLA</t>
  </si>
  <si>
    <t>72115</t>
  </si>
  <si>
    <t>FILA_261</t>
  </si>
  <si>
    <t>PRESTAR LOS SERVICIOS PROFESIONALES PARA EVALUAR, CAPTURAR, PROCESAR, VERIFICAR Y ANALIZAR DATOS HIDROLÓGICOS (NIVELES, CAUDALES Y SEDIMENTOS) EN EL ÁREA OPERATIVA 03 - VILLAVICENCIO</t>
  </si>
  <si>
    <t>84815</t>
  </si>
  <si>
    <t>FILA_262</t>
  </si>
  <si>
    <t>PRESTAR LOS SERVICIOS PROFESIONALES PARA EVALUAR, CAPTURAR, PROCESAR, VERIFICAR Y ANALIZAR DATOS HIDROLÓGICOS (NIVELES, CAUDALES Y SEDIMENTOS) EN EL ÁREA OPERATIVA 04 - NEIVA</t>
  </si>
  <si>
    <t>72215</t>
  </si>
  <si>
    <t>FILA_263</t>
  </si>
  <si>
    <t>PRESTAR LOS SERVICIOS PROFESIONALES PARA EVALUAR, CAPTURAR, PROCESAR, VERIFICAR Y ANALIZAR DATOS HIDROLÓGICOS (NIVELES, CAUDALES Y SEDIMENTOS) EN EL ÁREA OPERATIVA 05 SANTA MARTA</t>
  </si>
  <si>
    <t>FILA_264</t>
  </si>
  <si>
    <t>PRESTAR LOS SERVICIOS PROFESIONALES PARA EVALUAR, CAPTURAR, PROCESAR, VERIFICAR Y ANALIZAR DATOS HIDROLÓGICOS (NIVELES, CAUDALES Y SEDIMENTOS) EN EL ÁREA OPERATIVA 06 - DUITAMA</t>
  </si>
  <si>
    <t>72315</t>
  </si>
  <si>
    <t>FILA_265</t>
  </si>
  <si>
    <t>PRESTAR LOS SERVICIOS PROFESIONALES PARA EVALUAR, CAPTURAR, PROCESAR, VERIFICAR Y ANALIZAR DATOS HIDROLÓGICOS (NIVELES, CAUDALES Y SEDIMENTOS) EN EL ÁREA OPERATIVA 07 - PASTO</t>
  </si>
  <si>
    <t>72415</t>
  </si>
  <si>
    <t>FILA_266</t>
  </si>
  <si>
    <t>PRESTAR LOS SERVICIOS PROFESIONALES PARA EVALUAR, CAPTURAR, PROCESAR, VERIFICAR Y ANALIZAR DATOS HIDROLÓGICOS (NIVELES, CAUDALES Y SEDIMENTOS) EN EL ÁREA OPERATIVA 08 - BUCARAMANGA</t>
  </si>
  <si>
    <t>72615</t>
  </si>
  <si>
    <t>FILA_267</t>
  </si>
  <si>
    <t>PRESTAR LOS SERVICIOS PROFESIONALES PARA EVALUAR, CAPTURAR, PROCESAR, VERIFICAR Y ANALIZAR DATOS HIDROLÓGICOS (NIVELES, CAUDALES Y SEDIMENTOS) EN EL ÁREA OPERATIVA 09 - CALI</t>
  </si>
  <si>
    <t>75615</t>
  </si>
  <si>
    <t>FILA_268</t>
  </si>
  <si>
    <t>Prestar los servicios profesionales para evaluar, capturar, procesar, verificar y analizar datos hidrológicos (niveles, caudales y sedimentos) en el Área Operativa 11 – Bogotá.</t>
  </si>
  <si>
    <t>72815</t>
  </si>
  <si>
    <t>FILA_269</t>
  </si>
  <si>
    <t>PRESTAR LOS SERVICIOS PROFESIONALES PARA MANTENER LA RED NACIONAL DE ESTACIONES HIDROMETEOROLÓGICAS  AUTOMÁTICAS, DIAGNOSTICAR EQUIPOS ELECTRÓNICOS CON FINES HIDROMETEOROLÓGICOS QUE CONSTITUYEN LA RED AUTOMATICA DE LA ZONA CARIBE</t>
  </si>
  <si>
    <t>31415</t>
  </si>
  <si>
    <t>FILA_270</t>
  </si>
  <si>
    <t>PRESTAR LOS SERVICIOS PROFESIONALES PARA MANTENER LA RED NACIONAL DE ESTACIONES HIDROMETEOROLÓGICAS  AUTOMÁTICAS, DIAGNOSTICAR EQUIPOS ELECTRÓNICOS CON FINES HIDROMETEOROLÓGICOS QUE CONSTITUYEN LA RED AUTOMATICA DE LA ZONA ANDINA</t>
  </si>
  <si>
    <t>31315</t>
  </si>
  <si>
    <t>FILA_271</t>
  </si>
  <si>
    <t>PRESTAR LOS SERVICIOS PROFESIONALES PARA MANTENER LA RED NACIONAL DE ESTACIONES HIDROMETEOROLÓGICAS  AUTOMÁTICAS, DIAGNOSTICAR EQUIPOS ELECTRÓNICOS CON FINES HIDROMETEOROLÓGICOS QUE CONSTITUYEN LA RED AUTOMATICA DE LA ZONA AMAZONÍA Y ORINOQUÍA</t>
  </si>
  <si>
    <t>31215</t>
  </si>
  <si>
    <t>FILA_272</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</si>
  <si>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</si>
  <si>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31115</t>
  </si>
  <si>
    <t>FILA_273</t>
  </si>
  <si>
    <t>31015</t>
  </si>
  <si>
    <t>FILA_274</t>
  </si>
  <si>
    <t>PRESTAR LOS SERVICIOS TÉCNICOS PARA APOYAR EN LA IMPLEMENTACIÓN DE LAS NORMAS Y PROCEDIMIENTOS PARA LA CERTIFICACIÓN DEL LABORATORIO DE CALIBRACIÓN EN LA VARIABLES DE TEMPERATURA, HUMEDAD Y PRESIÓN ATMOSFPERICA DEL IDEAM</t>
  </si>
  <si>
    <t>FILA_275</t>
  </si>
  <si>
    <t>PRESTAR LOS SERVICIOS PROFESIONALES PARA IMPLEMENTAR LAS NORMAS Y   PROCEDIMIENTOS PARA LA CERTIFICACIÓN DEL LABORATORIO DE CALIBRACIÓN EN LA VARIABLES DE TEMPERATURA, HUMEDAD Y PRESIÓN ATMOSFPERICA DEL IDEAM</t>
  </si>
  <si>
    <t>FILA_276</t>
  </si>
  <si>
    <t>PRESTAR SERVICIOS PROFESIONALES PARA APOYAR EN EL SEGUIMIENTO Y CONTROL A LA OPERACIÓN Y MANTENIMIENTO DE LA RED NACIONAL DE ESTACIONES HIDROMETEOROLÓGICAS Y A LOS INDICADORES DEL GRUPO DE OPERACIÓN DE REDES AMBIENTALES</t>
  </si>
  <si>
    <t>30315</t>
  </si>
  <si>
    <t>FILA_277</t>
  </si>
  <si>
    <t>PRESTAR SERVICIOS PROFESIONALES PARA APOYAR EN LA PLANEACIÓN  DE LA RED DE ESTACIONES HIDROMETEOROLOGICAS, ELABORACIÓN DE PROPUESTAS DE INTEROPERABILIDAD CON OTRAS ENTIDADES Y EN EL SEGUIMIENTO AL CONVENIO ANH Y A LOS QUE LE SEAN ASIGNADOS</t>
  </si>
  <si>
    <t>30215</t>
  </si>
  <si>
    <t>FILA_278</t>
  </si>
  <si>
    <t>PRESTAR SERVICIOS PROFESIONALES PARA APOYAR EN LA LIQUIDACIÓN DE LOS CONTRATOS DE LOS AÑOS 2012, 2013 Y 2014 DEL GRUPO DE OPERACIÓN DE REDES  Y EN EL SEGUIMIENTO AL CONVENIO CON EL FONDO DE ADAPTACIÓN Y LOS QUE LE SEAN ASIGNADOS.</t>
  </si>
  <si>
    <t>FILA_279</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</si>
  <si>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</si>
  <si>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34915</t>
  </si>
  <si>
    <t>FILA_280</t>
  </si>
  <si>
    <t>COMPRA DE EQUIPOS PARA LA MODERNIZACIÓN DE LA RED DE ESTACIONES AUTOMÁTICAS (PLATAFORMAS COLECTORAS DE DATOS, TRANSMISORES SATELITALES, SENSORES ELECTRÓNICOS, PANELES SOLARES, REGULADORES ELECTRÓNICOS, ENTRE OTROS)</t>
  </si>
  <si>
    <t>29915</t>
  </si>
  <si>
    <t>FILA_281</t>
  </si>
  <si>
    <t>Contratar el suministro de equipos e insumos para reparar el sistema de relojería de los instrumentos registradores de las estaciones hidrometeorológicas del IDEAM</t>
  </si>
  <si>
    <t>29815</t>
  </si>
  <si>
    <t>FILA_282</t>
  </si>
  <si>
    <t>COMPRA DE EQUIPOS HIDROMETEORLOGICOS PARA EL MANTENIMIENTO DE LA RED DE ESTACIONES  CONVENCIONALES ( TERMÓMETROS DE MÁXIMA, MÍNIMA Y NORMALES, PLUVIOMETROS, CAUDALÍMETROS, MOLINETES,  TANQUES DE EVAPORACIÓN, TANQUE TRANQUILIZADOR Y TORNILLO MICROMÉTRICO)</t>
  </si>
  <si>
    <t>29715</t>
  </si>
  <si>
    <t>FILA_283</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</si>
  <si>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</si>
  <si>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PROPIOS - INVERSION</t>
  </si>
  <si>
    <t>FILA_284</t>
  </si>
  <si>
    <t>FILA_285</t>
  </si>
  <si>
    <t>PRESTAR LOS SERVICIOS PROFESIONALES PARA EVALUAR, CAPTURAR, PROCESAR, VERIFICAR Y ANALIZAR DATOS METEOROLÓGICOS (METEOROS 1, 2, 3 Y 5) DE LOS ANOS 2014 Y 2015 DE LA RED DE ESTACIONES DEL CONVENIO CON EL CERREJON EN EL ÁREA OPERATIVA 05 - SANTA MARTA</t>
  </si>
  <si>
    <t>FILA_286</t>
  </si>
  <si>
    <t>PRESTAR LOS SERVICIOS PROFESIONALES PARA EVALUAR, CAPTURAR, PROCESAR, VERIFICAR Y ANALIZAR DATOS HIDROLÓGICOS (NIVELES, CAUDALES Y SEDIMENTOS)  DE LA RED DE ESTACIONES DEL CONVENIO CON EL CERREJON EN EL ÁREA OPERATIVA 05 - SANTA MARTA</t>
  </si>
  <si>
    <t>FILA_287</t>
  </si>
  <si>
    <t>COMPRA DE EQUIPOS PARA LA MODERNIZACIÓN DE LA RED DE ESTACIONES SINÓPTICAS (PLATAFORMAS COLECTORAS DE DATOS, TRANSMISORES SATELITALES, SENSORES ELECTRÓNICOS, RADIOS DE COMUNICACIÓN)</t>
  </si>
  <si>
    <t>29615</t>
  </si>
  <si>
    <t>FILA_288</t>
  </si>
  <si>
    <t>PROCESO DE CONTRATACIÓN PARA TRASLADO DE ESTACIONES METEORLOGICAS PRIORITARIAS A NIVEL NACIONAL</t>
  </si>
  <si>
    <t>FILA_289</t>
  </si>
  <si>
    <t>IMPLEMENTACIÓN DE LOS PROCESO DE CALIBRACION EN LAS VARIABLES DE TEMPERATURA, HUMEDAD Y PRESIÓN ATMOSFÉRICA</t>
  </si>
  <si>
    <t>FILA_290</t>
  </si>
  <si>
    <t>FILA_291</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</si>
  <si>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</si>
  <si>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FILA_292</t>
  </si>
  <si>
    <t>COMPRA DE EQUIPOS PARA LA MODERNIZACIÓN DE LA RED DE ESTACIONES AUTOMÁTICAS (PLATAFORMAS COLECTORAS DE DATOS Y TRANSMISORES SATELITALES)</t>
  </si>
  <si>
    <t>102815</t>
  </si>
  <si>
    <t>FILA_293</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</si>
  <si>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</si>
  <si>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101615</t>
  </si>
  <si>
    <t>FILA_294</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</si>
  <si>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</si>
  <si>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127515</t>
  </si>
  <si>
    <t>FILA_295</t>
  </si>
  <si>
    <t>Análisis de indicadores y elaboración de documentos técnicos sobre uso y aprovechamiento de recursos naturales renovables por parte del sector manufacturero para los periodos 2009, 2010, 2011, 2012 y 2013.</t>
  </si>
  <si>
    <t>815</t>
  </si>
  <si>
    <t>FILA_296</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</si>
  <si>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</si>
  <si>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101515</t>
  </si>
  <si>
    <t>FILA_297</t>
  </si>
  <si>
    <t>Desarrollo de aplicativo del Sistema de información acreditación, soporte inicial y capacitación.</t>
  </si>
  <si>
    <t>FILA_298</t>
  </si>
  <si>
    <t xml:space="preserve">Prueba evaluación del desempeño y empaquetado de las muestras </t>
  </si>
  <si>
    <t>FILA_299</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</si>
  <si>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t>
  </si>
  <si>
    <t>FILA_300</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</si>
  <si>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</si>
  <si>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65015</t>
  </si>
  <si>
    <t>FILA_301</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</si>
  <si>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</si>
  <si>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57915</t>
  </si>
  <si>
    <t>FILA_302</t>
  </si>
  <si>
    <t>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t>
  </si>
  <si>
    <t>24415</t>
  </si>
  <si>
    <t>FILA_303</t>
  </si>
  <si>
    <t>Edición y diseño web informes</t>
  </si>
  <si>
    <t>FILA_304</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</si>
  <si>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</si>
  <si>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21015</t>
  </si>
  <si>
    <t>FILA_305</t>
  </si>
  <si>
    <t>Acompañamiento en el proceso de reingeniería del Subsistema de información sobre uso de recursos naturales renovables - SIUR Manufacturero de la Subdirección de Estudios Ambientales.</t>
  </si>
  <si>
    <t>1015</t>
  </si>
  <si>
    <t>FILA_306</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</si>
  <si>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t>
  </si>
  <si>
    <t>24315</t>
  </si>
  <si>
    <t>FILA_307</t>
  </si>
  <si>
    <t>Prestar el servicio técnico para realizar el proceso de archivo, digitalización y transferencia documental del Grupo acreditación al sistema Orfeo y de acuerdo con el Sistema Integrado de Gestión del IDEAM.</t>
  </si>
  <si>
    <t>24215</t>
  </si>
  <si>
    <t>FILA_308</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</si>
  <si>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</si>
  <si>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21115</t>
  </si>
  <si>
    <t>FILA_309</t>
  </si>
  <si>
    <t>24115</t>
  </si>
  <si>
    <t>FILA_310</t>
  </si>
  <si>
    <t>24015</t>
  </si>
  <si>
    <t>FILA_311</t>
  </si>
  <si>
    <t>23915</t>
  </si>
  <si>
    <t>FILA_312</t>
  </si>
  <si>
    <t>23815</t>
  </si>
  <si>
    <t>FILA_313</t>
  </si>
  <si>
    <t>23715</t>
  </si>
  <si>
    <t>FILA_314</t>
  </si>
  <si>
    <t>23615</t>
  </si>
  <si>
    <t>FILA_315</t>
  </si>
  <si>
    <t>76815</t>
  </si>
  <si>
    <t>FILA_316</t>
  </si>
  <si>
    <t>48015</t>
  </si>
  <si>
    <t>FILA_317</t>
  </si>
  <si>
    <t>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t>
  </si>
  <si>
    <t>21215</t>
  </si>
  <si>
    <t>FILA_318</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</si>
  <si>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t>
  </si>
  <si>
    <t>21315</t>
  </si>
  <si>
    <t>FILA_319</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</si>
  <si>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t>
  </si>
  <si>
    <t>23215</t>
  </si>
  <si>
    <t>FILA_320</t>
  </si>
  <si>
    <t>22915</t>
  </si>
  <si>
    <t>FILA_321</t>
  </si>
  <si>
    <t xml:space="preserve">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t>
  </si>
  <si>
    <t>22815</t>
  </si>
  <si>
    <t>FILA_322</t>
  </si>
  <si>
    <t>22715</t>
  </si>
  <si>
    <t>FILA_323</t>
  </si>
  <si>
    <t>22615</t>
  </si>
  <si>
    <t>FILA_324</t>
  </si>
  <si>
    <t>22515</t>
  </si>
  <si>
    <t>FILA_325</t>
  </si>
  <si>
    <t>22415</t>
  </si>
  <si>
    <t>FILA_326</t>
  </si>
  <si>
    <t>22315</t>
  </si>
  <si>
    <t>FILA_327</t>
  </si>
  <si>
    <t>22215</t>
  </si>
  <si>
    <t>FILA_328</t>
  </si>
  <si>
    <t>Tiquetes aereos acreditación</t>
  </si>
  <si>
    <t>20215</t>
  </si>
  <si>
    <t>FILA_329</t>
  </si>
  <si>
    <t>22015</t>
  </si>
  <si>
    <t>FILA_330</t>
  </si>
  <si>
    <t>Prestar los servicios profesionales para actualizar el Informe del Estado de la Calidad del Aire en Colombia con información 2011-2013, de todos los Sistemas de Vigilancia de la Calidad del Aire Operados por las Autoridades Ambientales.</t>
  </si>
  <si>
    <t>87715</t>
  </si>
  <si>
    <t>FILA_331</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</si>
  <si>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t>
  </si>
  <si>
    <t>102315</t>
  </si>
  <si>
    <t>FILA_332</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</si>
  <si>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</si>
  <si>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26115</t>
  </si>
  <si>
    <t>FILA_333</t>
  </si>
  <si>
    <t>PRESTAR LOS SERVICIOS PROFESIONALES PARA ANALIZAR, EVALUAR Y VALIDAR LA CALIDAD DE LA INFORMACIÓN HIDROLÓGICA DE NIVELES, CAUDALES Y SEDIMENTOS A PUBLICAR, DEL AÑO 2014 EN LAS ÁREAS OPERATIVAS DE NEIVA, IBAGUÉ Y PASTO</t>
  </si>
  <si>
    <t>26015</t>
  </si>
  <si>
    <t>FILA_334</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</si>
  <si>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</si>
  <si>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25615</t>
  </si>
  <si>
    <t>FILA_335</t>
  </si>
  <si>
    <t>Prestar los servicios profesionales para realizar análisis de diatomeas, macroinvertebrados y fisicoquímico de aguas e interpretación ambiental, con el fin de hacer seguimiento a la red de calidad de agua de referencia.</t>
  </si>
  <si>
    <t>24815</t>
  </si>
  <si>
    <t>FILA_336</t>
  </si>
  <si>
    <t>Consultoría para asegurar la calidad requerida de las operaciones del Laboratorio de Calidad Ambiental y ser responsable del Sistema de Gestión del Laboratorio bajo la Norma ISO/IEC 17025:2005 y armonización con el Sistema de Gestión Integrado del Instituto.</t>
  </si>
  <si>
    <t>FILA_337</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</si>
  <si>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t>
  </si>
  <si>
    <t>24715</t>
  </si>
  <si>
    <t>FILA_338</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</si>
  <si>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t>
  </si>
  <si>
    <t>24615</t>
  </si>
  <si>
    <t>FILA_339</t>
  </si>
  <si>
    <t xml:space="preserve">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
  </si>
  <si>
    <t>75915</t>
  </si>
  <si>
    <t>FILA_340</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</si>
  <si>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</si>
  <si>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55515</t>
  </si>
  <si>
    <t>FILA_341</t>
  </si>
  <si>
    <t>Prestar los servicios profesionales para configurar e integrar a la plataforma Fews los modelos Hidrològicos de las cuencas de los ríos Risaralda, Lebrija y cuenca alta del Magdalena.</t>
  </si>
  <si>
    <t>25315</t>
  </si>
  <si>
    <t>FILA_342</t>
  </si>
  <si>
    <t>Prestar los servicios profesionales para consolidar documento publicable en Web de la calidad del agua en Colombia.</t>
  </si>
  <si>
    <t>28515</t>
  </si>
  <si>
    <t>FILA_343</t>
  </si>
  <si>
    <t>Consultoría para caracterizar y modelar la dinámica de los sedimentos en diez subzonas de la cuenca Magdalena - Cauca.</t>
  </si>
  <si>
    <t>55415</t>
  </si>
  <si>
    <t>FILA_344</t>
  </si>
  <si>
    <t xml:space="preserve"> PRESTAR LOS SERVICIOS PROFESIONALES PARA APOYAR AL IDEAM EN LA ADMINISTRACIÓN, SOPORTE Y CAPACITACIÓN REQUERIDA PARA EL FUNCIONAMIENTO DEL SIRH Y SUS NODOS REGIONALES</t>
  </si>
  <si>
    <t>80015</t>
  </si>
  <si>
    <t>FILA_345</t>
  </si>
  <si>
    <t>Consultoría para estructurar y actualizar el protocolo del agua.</t>
  </si>
  <si>
    <t>58315</t>
  </si>
  <si>
    <t>FILA_346</t>
  </si>
  <si>
    <t>Suministro Pasajes</t>
  </si>
  <si>
    <t>FILA_347</t>
  </si>
  <si>
    <t>Servicios de consultoría para apoyar al IDEAM en los procesos de planeación, seguimiento financiero, administrativo y control a la ejecución de la operación de crédito BIRF “Programa de Inversión para el Desarrollo Sostenible – IDS</t>
  </si>
  <si>
    <t>1215</t>
  </si>
  <si>
    <t>FILA_348</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</si>
  <si>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</si>
  <si>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45215</t>
  </si>
  <si>
    <t>FILA_349</t>
  </si>
  <si>
    <t>Prestar los servicios profesionales en la Subdirección de Hidrología, oriéntando técnicamente el plan de investigación del comité científico del IDEAM</t>
  </si>
  <si>
    <t>FILA_350</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</si>
  <si>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t>
  </si>
  <si>
    <t>28415</t>
  </si>
  <si>
    <t>FILA_351</t>
  </si>
  <si>
    <t>Contratar el suministro de pasajes o tiquetes para el transporte aéreo en diferentes rutas nacionales</t>
  </si>
  <si>
    <t>19815</t>
  </si>
  <si>
    <t>FILA_352</t>
  </si>
  <si>
    <t>19915</t>
  </si>
  <si>
    <t>FILA_353</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</si>
  <si>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</si>
  <si>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FILA_354</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</si>
  <si>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</si>
  <si>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111415</t>
  </si>
  <si>
    <t>FILA_355</t>
  </si>
  <si>
    <t>Integrar los datos del  Estudio Nacional del Agua 2014, con enfásis en Agua Subterránea en la base de datos para la generación de reportes, a través de procesos de migracion masiva, en el marco del convenio 005 de 2015 entre Ideam y MADS (331 numeración MADS))</t>
  </si>
  <si>
    <t>FILA_356</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</si>
  <si>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</si>
  <si>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111615</t>
  </si>
  <si>
    <t>FILA_357</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</si>
  <si>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</si>
  <si>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FILA_358</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</si>
  <si>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</si>
  <si>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FILA_359</t>
  </si>
  <si>
    <t>Adelantar las actividades de actualización del Programa Nacional de Monitoreo del Recurso Hídrico y actividades para realizar mejoras al Sistema de Información del Recurso Hídrico en el Marco del convenio 005 IDEAM 331 MADS</t>
  </si>
  <si>
    <t>109615</t>
  </si>
  <si>
    <t>FILA_360</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</si>
  <si>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</si>
  <si>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112215</t>
  </si>
  <si>
    <t>FILA_361</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</si>
  <si>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t>
  </si>
  <si>
    <t>127115</t>
  </si>
  <si>
    <t>FILA_362</t>
  </si>
  <si>
    <t>Realizar el diseño y ejecución de un plan de capacitación al IDEAM, sobre procedimientos y uso de nuevas tecnologías asociadas a la hidroinformática, en el marco del convenio 005 de 2015 entre Ideam y MADS (331)</t>
  </si>
  <si>
    <t>FILA_363</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</si>
  <si>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</si>
  <si>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FILA_364</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</si>
  <si>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</si>
  <si>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121515</t>
  </si>
  <si>
    <t>FILA_365</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</si>
  <si>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</si>
  <si>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121415</t>
  </si>
  <si>
    <t>FILA_366</t>
  </si>
  <si>
    <t>Contratar el suministro de pasajes o tiquetes para el transporte aéreo en diferentes rutas nacionales.</t>
  </si>
  <si>
    <t>FILA_367</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</si>
  <si>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</si>
  <si>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FILA_368</t>
  </si>
  <si>
    <t>Compra de insumos para el Cromatógrafo de gases marca Varian</t>
  </si>
  <si>
    <t>FILA_369</t>
  </si>
  <si>
    <t>Compra de Botes de cuarzo para el Analizador Directo de Mercurio DMA-80 marca Milestone.</t>
  </si>
  <si>
    <t>FILA_370</t>
  </si>
  <si>
    <t>Prestar los servicios profesionales para realizar el análisis de las muestras de biomasa y suelos en laboratorio colectadas en los trabajos de campo desarrollados por la subdirección de ecosistemas e información ambiental</t>
  </si>
  <si>
    <t>29315</t>
  </si>
  <si>
    <t>FILA_371</t>
  </si>
  <si>
    <t>Prestar los servicios profesionales para apoyar las actividades de campo en el marco del monitoreo del ciclo del carbono en ecosistemas de alta montaña</t>
  </si>
  <si>
    <t>29115</t>
  </si>
  <si>
    <t>FILA_372</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</si>
  <si>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</si>
  <si>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16815</t>
  </si>
  <si>
    <t>FILA_373</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</si>
  <si>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</si>
  <si>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29215</t>
  </si>
  <si>
    <t>FILA_374</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</si>
  <si>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</si>
  <si>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29015</t>
  </si>
  <si>
    <t>FILA_375</t>
  </si>
  <si>
    <t>Adquisición de los equipos de medición, de captura de información y materiales de campo necesarios para la implementación del Inventario Forestal Nacional</t>
  </si>
  <si>
    <t>27915</t>
  </si>
  <si>
    <t>FILA_376</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</si>
  <si>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</si>
  <si>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76515</t>
  </si>
  <si>
    <t>FILA_377</t>
  </si>
  <si>
    <t>Prestar los servicios profesionales en la subdirección de ecosistemas e información ambiental para apoyar la implementación operativa de la primera fase del inventario forestal nacional</t>
  </si>
  <si>
    <t>27815</t>
  </si>
  <si>
    <t>FILA_378</t>
  </si>
  <si>
    <t>Convenio MADS-IDEAM</t>
  </si>
  <si>
    <t>FILA_379</t>
  </si>
  <si>
    <t xml:space="preserve">Prestar los servicios profesionales para apoyar el diseño de la base de datos y la implementación del sistema de captura móvil de información forestal en campo para el Inventario Forestal Nacional. </t>
  </si>
  <si>
    <t>FILA_380</t>
  </si>
  <si>
    <t>Prestar los servicios profesionales para apoyar el desarrollo de los procedimientos de análisis de la información del Inventario Forestal Nacional necesarios para la generación de reportes y resultados</t>
  </si>
  <si>
    <t>145615</t>
  </si>
  <si>
    <t>FILA_381</t>
  </si>
  <si>
    <t xml:space="preserve">Prestar los servicios profesionales para realizar la selección de la muestra a visitar en la primera fase del Inventario Forestal Nacional y generar la cartografía requerida </t>
  </si>
  <si>
    <t>27615</t>
  </si>
  <si>
    <t>FILA_382</t>
  </si>
  <si>
    <t>FILA_383</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</si>
  <si>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</si>
  <si>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27515</t>
  </si>
  <si>
    <t>FILA_384</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</si>
  <si>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</si>
  <si>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76115</t>
  </si>
  <si>
    <t>FILA_385</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</si>
  <si>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</si>
  <si>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27415</t>
  </si>
  <si>
    <t>FILA_386</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</si>
  <si>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</si>
  <si>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27315</t>
  </si>
  <si>
    <t>FILA_387</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</si>
  <si>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</si>
  <si>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28915</t>
  </si>
  <si>
    <t>FILA_388</t>
  </si>
  <si>
    <t>Realizar la validación del mapa nacional de ecosistemas continentales y costeros a escala 1:100.000 versión 1.0</t>
  </si>
  <si>
    <t>27215</t>
  </si>
  <si>
    <t>FILA_389</t>
  </si>
  <si>
    <t xml:space="preserve">Prestar los servicios profesionales para apoyar al desarrollo de los proyectos emprendidos  en las nueve (9) áreas de beneficio social del Geo Colombia, asi como apoyar las iniciativas de articulacion del pais con programas internacionales de GEO. </t>
  </si>
  <si>
    <t>28815</t>
  </si>
  <si>
    <t>FILA_390</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</si>
  <si>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</si>
  <si>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28715</t>
  </si>
  <si>
    <t>FILA_391</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</si>
  <si>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</si>
  <si>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27115</t>
  </si>
  <si>
    <t>FILA_392</t>
  </si>
  <si>
    <t xml:space="preserve">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t>
  </si>
  <si>
    <t>28615</t>
  </si>
  <si>
    <t>FILA_393</t>
  </si>
  <si>
    <t>Efectuar la revisión de los instrumentos para oficializar la información geográfica generada por el IDEAM en el año 2014, así como efectuar la actualización del proceso de gestión de datos e  información que actualmente se está implementando en el IDEAM.</t>
  </si>
  <si>
    <t>59415</t>
  </si>
  <si>
    <t>FILA_394</t>
  </si>
  <si>
    <t>Realizar el ajuste a la arquitectura de software para la inclusion de componentes que permitan la interoperabilidad entre sistemas existentes (SSHM, RUAs, SIRH, SNIFF, VITAL, RESPEL, PCB), así como su mantenimiento evolutivo.</t>
  </si>
  <si>
    <t>59315</t>
  </si>
  <si>
    <t>FILA_395</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</si>
  <si>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</si>
  <si>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59215</t>
  </si>
  <si>
    <t>FILA_396</t>
  </si>
  <si>
    <t>Realizar la espacialización y validación geográfica de los datos disponibles en el SIRH, SNIF y SIUR, incluyendo la generación de productos geográficos y su respectiva oficialización conforme a lo establecido en el procedimiento del Grupo SIA del IDEAM</t>
  </si>
  <si>
    <t>59115</t>
  </si>
  <si>
    <t>FILA_397</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</si>
  <si>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</si>
  <si>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59015</t>
  </si>
  <si>
    <t>FILA_398</t>
  </si>
  <si>
    <t>Adquisición de mobiliario necesario para la operación del Sistema  de Información Ambiental de Colombia</t>
  </si>
  <si>
    <t>52915</t>
  </si>
  <si>
    <t>FILA_399</t>
  </si>
  <si>
    <t>Adquisición de los equipos necesarios para la operación del Sistema  de Información Ambiental de Colombia</t>
  </si>
  <si>
    <t>21515</t>
  </si>
  <si>
    <t>FILA_400</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</si>
  <si>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t>
  </si>
  <si>
    <t>58515</t>
  </si>
  <si>
    <t>FILA_401</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</si>
  <si>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</si>
  <si>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58915</t>
  </si>
  <si>
    <t>FILA_402</t>
  </si>
  <si>
    <t xml:space="preserve">Realizar la espacialización y validación geográfica de los datos disponibles en el SIRH, SNIF y RUA la generación de productos geográficos y su respectiva oficialización. 
</t>
  </si>
  <si>
    <t>58815</t>
  </si>
  <si>
    <t>FILA_403</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</si>
  <si>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</si>
  <si>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58715</t>
  </si>
  <si>
    <t>FILA_404</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</si>
  <si>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</si>
  <si>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99515</t>
  </si>
  <si>
    <t>FILA_405</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</si>
  <si>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</si>
  <si>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59515</t>
  </si>
  <si>
    <t>FILA_406</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</si>
  <si>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</si>
  <si>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18515</t>
  </si>
  <si>
    <t>FILA_407</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</si>
  <si>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</si>
  <si>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92315</t>
  </si>
  <si>
    <t>FILA_408</t>
  </si>
  <si>
    <t>Prestar los servicios profesionales para realizar una caracterizacion de drivers y agentes de deforestación en el pacifico Colombiano, a tráves del levantamiento de información en campo, en el marco del Componente 3 Convenio MADS No. 330/15, IDEAM No. 007/15</t>
  </si>
  <si>
    <t>92215</t>
  </si>
  <si>
    <t>FILA_409</t>
  </si>
  <si>
    <t xml:space="preserve">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t>
  </si>
  <si>
    <t>91215</t>
  </si>
  <si>
    <t>FILA_410</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</si>
  <si>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</si>
  <si>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92515</t>
  </si>
  <si>
    <t>FILA_411</t>
  </si>
  <si>
    <t>Prestar los servicios profesionales de análisis SIG para el soporte al marco geoestadístico del Inventario Forestal Nacional-IFN y generación de cartografía relacionada con la implementación del IFN. Componente N° 1 del convenio  MADS N° 330/15, IDEAM N° 007/15.</t>
  </si>
  <si>
    <t>92115</t>
  </si>
  <si>
    <t>FILA_412</t>
  </si>
  <si>
    <t>Implementar en campo la primera fase del Inventario Forestal Nacional-IFN en el Pacífico colombiano.
Componente No 1. del convenio  MADS No. 330/15, IDEAM No. 007/15</t>
  </si>
  <si>
    <t>92015</t>
  </si>
  <si>
    <t>FILA_413</t>
  </si>
  <si>
    <t xml:space="preserve">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t>
  </si>
  <si>
    <t>91915</t>
  </si>
  <si>
    <t>FILA_414</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</si>
  <si>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</si>
  <si>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108115</t>
  </si>
  <si>
    <t>FILA_415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</si>
  <si>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t>
  </si>
  <si>
    <t>91715</t>
  </si>
  <si>
    <t>FILA_416</t>
  </si>
  <si>
    <t>Adición contrato No. 186 de 2015, Ramón Hernando Orozco</t>
  </si>
  <si>
    <t>FILA_417</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</si>
  <si>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</si>
  <si>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FILA_418</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</si>
  <si>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</si>
  <si>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91415</t>
  </si>
  <si>
    <t>FILA_419</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</si>
  <si>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</si>
  <si>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142015</t>
  </si>
  <si>
    <t>FILA_420</t>
  </si>
  <si>
    <t>Prestar los servicios profesionales para preparar información alfanumérica y/o bases de datos requerida para la construcción de modelos de simulación espacial de la deforestación a nivel regional. Componente no 3 del convenio mads no. 330/15, ideam no. 007/15</t>
  </si>
  <si>
    <t>91015</t>
  </si>
  <si>
    <t>FILA_421</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</si>
  <si>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</si>
  <si>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90915</t>
  </si>
  <si>
    <t>FILA_422</t>
  </si>
  <si>
    <t xml:space="preserve">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t>
  </si>
  <si>
    <t>90815</t>
  </si>
  <si>
    <t>FILA_423</t>
  </si>
  <si>
    <t>ELABORAR EL DOCUMENTO DE GUÍA TÉCNICA Y REGLAS PARA LA CONTABILIDAD DE EMISIONES GEI DE PROYECTOS DEL SECTOR FORESTAL VALIDADOS Y/O VERIFICADOS EN COLOMBIA. COMPONENTE 3 DEL CONVENIO INTERADMINISTRATIVO Nº 007/15 MADS SUSCRITO ENTRE MADS Y EL IDEAM</t>
  </si>
  <si>
    <t>142215</t>
  </si>
  <si>
    <t>FILA_424</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</si>
  <si>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t>
  </si>
  <si>
    <t>99915</t>
  </si>
  <si>
    <t>FILA_425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</si>
  <si>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t>
  </si>
  <si>
    <t>FILA_426</t>
  </si>
  <si>
    <t>Adición CTO. 228/2015 - UNIVERSIDAD NACIONAL - Indicadores</t>
  </si>
  <si>
    <t>FILA_427</t>
  </si>
  <si>
    <t>FILA_428</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</si>
  <si>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t>
  </si>
  <si>
    <t>FILA_429</t>
  </si>
  <si>
    <t xml:space="preserve">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t>
  </si>
  <si>
    <t>FILA_430</t>
  </si>
  <si>
    <t>El IDEAM mediante Ley 1769 de 2015 no tiene aforado para la Vigencia 2016 recursos por transferencias de otras entidades.</t>
  </si>
  <si>
    <t>Se tiene en cuenta por este concepto el ingreso obtenido por Venta de Servicios  por Asistencia Técnica y Servicios de Investigación Científica y Tecnológica</t>
  </si>
  <si>
    <t>Se tiene en cuenta por este concepto el ingreso obtenido por Rendimientos Financieros de Inversiones</t>
  </si>
  <si>
    <t>Excedentes financieros y Reintegros vigencia anterior</t>
  </si>
  <si>
    <t>121 INSTITUTO DE HIDROLOGÍA METEOROLOGÍA Y ESTUDIOS AMBIENTALES-IDEAM-</t>
  </si>
  <si>
    <t>EL CAPITAL ES 100% ESTATAL</t>
  </si>
  <si>
    <t>500001 NINGÚN ENTE TERRITORIAL TIENE PARTICIPACIÓN</t>
  </si>
  <si>
    <t>NINGUNO</t>
  </si>
  <si>
    <t>8 FORMULARIO SIN INFORMACIÓN</t>
  </si>
  <si>
    <t>EL INSTITUTO NO LE FUE ASIGNADO PRESUPUESTO POR EL GASTO DE SERVICIO DE LA DEUDA CONFORME LEY 1769 DE 2015 Y SU DECRETO DE LIQUIDACION 2550 de 2015</t>
  </si>
  <si>
    <t>2 DEMANDANTE</t>
  </si>
  <si>
    <t>5 BOGOTÁ D.C. - DISTRITO CAPITAL</t>
  </si>
  <si>
    <t>4 CONTENCIOSO</t>
  </si>
  <si>
    <t>ALONSO RAFAEL OCAMPO ARRIETA</t>
  </si>
  <si>
    <t>2 APODERADO EXTERNO</t>
  </si>
  <si>
    <t xml:space="preserve">GILBERTO ANTONIO RAMOS SUAREZ </t>
  </si>
  <si>
    <t>9 RESPUESTA DEMANDA (EXCEPCIONES)</t>
  </si>
  <si>
    <t>1 DEMANDADO</t>
  </si>
  <si>
    <t>14 CÓRDOBA - DEPARTAMENTO</t>
  </si>
  <si>
    <t>3 CONSTITUCIONAL</t>
  </si>
  <si>
    <t>RICHAR JAVIER REZA GOMEZ</t>
  </si>
  <si>
    <t>7 PRUEBAS ó INVESTIGACIÓN</t>
  </si>
  <si>
    <t>JAIME ORLANDO MARTINEZ GARCIA</t>
  </si>
  <si>
    <t>3 FALLO DE PRIMERA INSTANCIA</t>
  </si>
  <si>
    <t>2 EN CONTRA</t>
  </si>
  <si>
    <t xml:space="preserve">CONSEJO DE ESTADO PENDIENTE POR RESOLVER SEGUNDA INSTANCIA </t>
  </si>
  <si>
    <t>23 NORTE DE SANTANDER - DEPARTAMENTO</t>
  </si>
  <si>
    <t>JOSE FERNANDO VERA ROMERO</t>
  </si>
  <si>
    <t>28 SANTANDER - DEPARTAMENTO</t>
  </si>
  <si>
    <t>SAMUEL ANDRES VILLAMIZAR BERNAL</t>
  </si>
  <si>
    <t>1 A FAVOR</t>
  </si>
  <si>
    <t xml:space="preserve">EN TÉRMINO DE EJECUTORIA </t>
  </si>
  <si>
    <t>DANILO ANTONIO BEDOYA, GERMAN ANTONIO SOPO CASTILLO, FABIAN MAURICIO PINZON RINCON Y EDILBERTO SALINAS OSORIO</t>
  </si>
  <si>
    <t>5 NOTIFICACIÓN</t>
  </si>
  <si>
    <t>21 META - DEPARTAMENTO</t>
  </si>
  <si>
    <t>CARLOS RUFINO COSTA POSADA, JUAN CARLOS MORILLO HERRERA, JUAN CRISOSTOMO LARA FRANCO Y HERNANDO IBARRA MORILLO</t>
  </si>
  <si>
    <t>10 OTROS</t>
  </si>
  <si>
    <t>COMERCIALIZADORA FERLAG</t>
  </si>
  <si>
    <t>YAMID EUGENIO RAMIREZ SANCHEZ</t>
  </si>
  <si>
    <t>EN TRIBUNAL ADMINISTRATIVO DE CUNDINAMARCA PARA RESOLVER APELACIÓN</t>
  </si>
  <si>
    <t>8 CALDAS - DEPARTAMENTO</t>
  </si>
  <si>
    <t>MAYERLY SANCHEZ MURCIA Y DIEGO GALVIS CASTAÑO Y FABIO JIMENEZ</t>
  </si>
  <si>
    <t>AEROCIVIL</t>
  </si>
  <si>
    <t xml:space="preserve">CAMILO CALDERON RIVERA </t>
  </si>
  <si>
    <t>CON APELACIÓN PARA CONSEJO DE ESTADO</t>
  </si>
  <si>
    <t>EL MONTO DE HONORARIOS CUBRE LAS INSTANCIAS DEL PROCESO JUDICIAL EN SU TOTALIDAD. ADICIONALMENTE SE PACTÓ PRIMA DE ÉXITO POR 20% DE LAS SUMAS RECONOCIDAS AL IDEAM</t>
  </si>
  <si>
    <t>ALVARO MOLANO ROA</t>
  </si>
  <si>
    <t xml:space="preserve">CON APELACIÓN EN TRIBUNAL ADMINISTRATIVO DE CUNDINAMARCA </t>
  </si>
  <si>
    <t>MIGUEL ANGEL CHAVES GARCIA</t>
  </si>
  <si>
    <t>RAFAEL MARTINEZ BARAJAS</t>
  </si>
  <si>
    <t>ACTA 95 DEL CONSEJO DIRECTIVO DEL 22 DE DICIEMBRE DE 2014</t>
  </si>
  <si>
    <t>FORTALECIMIENTO DE LA GESTIÓN DEL CONOCIMIENTO HIDROLÓGICO, METEOROLÓGICO, AMBIENTAL Y CLIMÁTICO.</t>
  </si>
  <si>
    <t>520-900-6</t>
  </si>
  <si>
    <t>APORTES DE LA NACIÓN (RECURSO11) + PRÉSTAMO DE DESTINACIÓN ESPECIFICA (RECURSO 14) + RECURSOS PROPIOS (RECURSO 20)</t>
  </si>
  <si>
    <t>520-900-6 FORTALECIMIENTO DE LA GESTIÓN DEL CONOCIMIENTO HIDROLÓGICO, METEOROLÓGICO, AMBIENTAL Y CLIMÁTICO</t>
  </si>
  <si>
    <t>5 SECTOR MEDIO AMBIENTE</t>
  </si>
  <si>
    <t>SUBDIRECCIÓN DE HIDROLOGÍA
SUBDIRECCIÓN DE METEOROLOGÍA
SUBDIRECCIÓN DE ESTUDIOS AMBIENTALES
SUBDIRECCIÓN DE ECOSISTEMAS
OFICINA DE PRONÓSTICOS Y ALERTAS
SECRETARÍA GENERAL
OFICINA ASESORA DE PLANEACIÓN
OFICINA DE INFORMÁTICA
GRUPO OPERACIÓN DE REDES AMBIENTALES</t>
  </si>
  <si>
    <t>NELSON OMAR VARGAS
MARIA TERESA MARTINEZ
LUIS CARLOS APONTE ALEXANDER MARTINEZ
MARIA SARALUX VALBUENA
CHRISTIAN EUSCATEGUI
LEONARDO CÁRDENAS
JAIRO FÚQUENE
JUAN CARLOS LOBO
NATALIA SILVA
CLEMENTINA DEL PILAR GONZÁLEZ
PAULA ANDREA SANCHEZ
GABRIEL SALDARRIAGA</t>
  </si>
  <si>
    <t>6 OTROS</t>
  </si>
  <si>
    <t>EL SISTEMA INSTITUCIONAL DE GESTIÓN AMBIENTAL FUE ELABORADO LUEGO DE LA REVISIÓN Y ANÁLISIS DE LA NORMATIVIDAD VIGENTE QUE EN MATERIA AMBIENTAL LE ES APLICABLE A LA ENTIDAD.</t>
  </si>
  <si>
    <t>LA ENTIDAD HA DESIGNADO RESPONSABLES DE LA IMPLEMENTACIÓN, EVALUACIÓN, CONTROL Y SEGUIMIENTO DEL SIGA, INCLUYENDO LOS OBJETIVOS Y METAS AMBIENTALES QUE ESTABLECE.</t>
  </si>
  <si>
    <t>EL LABORATORIO DE CALIDAD DEL INSTITUTO CUENTA CON UN PROGRAMA DE MANEJO DE RESIDUOS PELIGROSOS, QUE INCLUYE SU RECOLECCIÓN PERIÓDICA, ALMACENAMIENTO Y POSTERIOR ENTREGA A LA EMPRESA ENCARGADA DE SU DESTRUCCIÓN, TRATAMIENTO Y DISPOSICIÓN FINAL.</t>
  </si>
  <si>
    <t>3 SERVICIOS</t>
  </si>
  <si>
    <t>Servicios de visita para la evaluación de la competencia técnica de los Organismos de Evaluación de la Conformidad en NTC/ISO/IEC 17025.</t>
  </si>
  <si>
    <t>Dias de visita de evaluación</t>
  </si>
  <si>
    <t>Prueba de Evaluación del Desempeño 2015</t>
  </si>
  <si>
    <t>Unidades (Analitos)</t>
  </si>
  <si>
    <t>No existe acto administrativo, no obsante la fecha de publicaciòn en el SECOP fue de fecha 7 de enero de 2015</t>
  </si>
  <si>
    <t xml:space="preserve">*Avanzar hacia un crecimiento sostenible y bajo en carbono. 
* Proteger y asegurar el uso sostenible del capital natural y mejorar la calidad ambiental.
* Lograr un crecimiento resiliente y reducir la vulnerabilidad frente a los riesgos de desastres y al cambio climático.                 </t>
  </si>
  <si>
    <t>Impulsar la transformac sectores hacia sendas más efic y de bajo carbono.Consolidar marco política de cambio climático para integración, planific amb, territorial y sectorial.Fortalecer la planific del desarrollo con criterios adaptac cambio climático.Mejorar calidad amb a partir del fortalec del desempeño amb de sectores.Fortalec instituc y gobernanza para optimizar desempeño del SINA</t>
  </si>
  <si>
    <t xml:space="preserve">4 Mapas
150  labor acred y 30 Organiz  Autor                                                                                                                 
24 Boletines agrometeor (12) y climát (12)
100 estac actualiz
2 Modelos integ FEWS
5 Nodos reg del SIRH                        
3 Subsistemas interoperando SIAC 
5 Estac sinóp actualiz
10 Estac met reubicadas 
1825 Pronósticos 
</t>
  </si>
  <si>
    <t>2 COBERTURA</t>
  </si>
  <si>
    <t>Fortalecer el programa de monitoreo y seguimiento de bosques.</t>
  </si>
  <si>
    <t>Documentos y bases de datos generadas.</t>
  </si>
  <si>
    <t xml:space="preserve">Se generan y publi s mapas de superficie boscosa y de cambio en la superficie  2014 para Colombia, periodo 2013-2014. Se preparó el material de apoyo a la rueda de prensa de divulgación de los resultados de monitoreo de bosque para el año 2014. Se generaron versiones impresas de los resultados de monitoreo de la deforestación 2013-2014.                                </t>
  </si>
  <si>
    <t>5 CUMPLIMIENTO</t>
  </si>
  <si>
    <t>Mapas elaborados y divulgados.</t>
  </si>
  <si>
    <t>5 VALORACIÓN DE COSTOS AMBIENTALES</t>
  </si>
  <si>
    <t xml:space="preserve">Implementación  gradual del Inventario Forestal Nacional.
</t>
  </si>
  <si>
    <t xml:space="preserve">Se terminarón los trabajos de campo necesarios para el establecimiento de los conglomerados y parcelas permanentes previstos en las regiones Caribe, Andina, Orinoquia, Pacífico y Amazonia. Se dio inicio a las actividades de aseguramiento y control de calidad en los conglomerados establecidos a nivel nacional. </t>
  </si>
  <si>
    <t>Fortalecer el programa de monitoreo y seguimiento de los suelos y las tierras.</t>
  </si>
  <si>
    <t>Línea base de degradación de suelos elaborada.  .</t>
  </si>
  <si>
    <t>Se culminó y oficializó el primer mapa de  la zonificación de la degradación de suelos por erosión para el territorio nacional (área continental 1:100,000 e insular 1:10,000) Linea base 2010 -2011. 
Se oficializó el indicado de estado de la degradación de suelos por erosión PSSDE.
Se finalizó el estudio nacional de los procesos de degradación de suelos por erosión.</t>
  </si>
  <si>
    <t>Fortalecer el sistema de información ambiental para Colombia  SIAC y el Sistema de información ambiental del IDEAM.</t>
  </si>
  <si>
    <t xml:space="preserve">Productos temáticos generados de SIAC.
</t>
  </si>
  <si>
    <t xml:space="preserve">Al finalizar este periodo se concluyeron dos productos relacionados con la gestion de información de los indicadores ambientales: "Documento con el marco conceptual, de referencia y ordenador del Sistema de Indicadores Ambientales"  y  "Documento de batería mínima de indicadores ambientales del IDEAM, coherente con el marco de referencia  SIAC."
</t>
  </si>
  <si>
    <t xml:space="preserve">Subsistemas interoperando en el marco de SIAC.
</t>
  </si>
  <si>
    <t>Implementación del portal del SIAC. SNIF, SIRH con Portal SIAC, Registro de Residuos Peligrosos con Portal SIAC, SNIF con VITAL, intercambiando datos de actos administrativos registrados desde VITAL y Subsistema de Hidrología y Meteorología SSHM, con el SIRH  datos meteorológicos</t>
  </si>
  <si>
    <t>1 CALIDAD</t>
  </si>
  <si>
    <t>Capas de información oficializadas.</t>
  </si>
  <si>
    <t xml:space="preserve">Se realizó la revisión y oficialización  de 140 capas y  la publicación de sus respectivos metadatos, 30 geoservicios y  15  capas en el visor institucional. 
Se despublicaron 400 metadatos, y  se realizó la administración de la  herrramienta de sistema de gestión de metadato,  que se dispone atraves de servicios y del visor.
</t>
  </si>
  <si>
    <t>Caracterización de la dinamica de sedimentos en diez subzonas hidrográficas.</t>
  </si>
  <si>
    <t>Documento elaborado y publicado.</t>
  </si>
  <si>
    <t>Se entregó informe final del contrato y se realizó taller de socialización en la Sede de la Universidad Nacional a funcionarios de la subdirección de hidrología. SOPORTE EN X:TODOS \HIDROLOGÍA\EVIDENCIAS POA 2015</t>
  </si>
  <si>
    <t>3 Eficacia</t>
  </si>
  <si>
    <t>3 CONFIABILIDAD</t>
  </si>
  <si>
    <t xml:space="preserve">Actualizar y validar la información  hidrológica. </t>
  </si>
  <si>
    <t>Estadísticas de información hidrológica actualizadas en calidad y cantidad, año 2014.</t>
  </si>
  <si>
    <r>
      <t xml:space="preserve">Se actualizó la información en el Banco de datos SINFO de 10 áreas operativas en el 80%, el resto se encuentra en archivos  EXCEL. </t>
    </r>
    <r>
      <rPr>
        <b/>
        <sz val="11"/>
        <rFont val="Arial"/>
        <family val="2"/>
      </rPr>
      <t>SOPORTE EN X:TODOS \HIDROLOGÍA\EVIDENCIAS POA 2015</t>
    </r>
  </si>
  <si>
    <t xml:space="preserve">Estructurar y actualizar el protocolo del agua. </t>
  </si>
  <si>
    <t>Protocolo del agua publicado</t>
  </si>
  <si>
    <r>
      <t xml:space="preserve">Se recibió el protocolo de Monitoreo del Agua y se discutió con el subdirector. Soporte cto 211-2015 IDEAM-U.NAL MANIZALES. </t>
    </r>
    <r>
      <rPr>
        <b/>
        <sz val="11"/>
        <rFont val="Arial"/>
        <family val="2"/>
      </rPr>
      <t>SOPORTE EN X:TODOS \HIDROLOGÍA\EVIDENCIAS POA 2015</t>
    </r>
  </si>
  <si>
    <t>Consolidar información de la red nacional de aguas subterraneas.</t>
  </si>
  <si>
    <t>Reporte anual elaborado</t>
  </si>
  <si>
    <r>
      <t xml:space="preserve">Se presentó informe final Red Básica Nacional de monitoreo de aguas subterráneas.                                                                                                        </t>
    </r>
    <r>
      <rPr>
        <b/>
        <sz val="11"/>
        <rFont val="Arial"/>
        <family val="2"/>
      </rPr>
      <t>SOPORTE EN X:TODOS \HIDROLOGÍA\EVIDENCIAS POA 2015</t>
    </r>
  </si>
  <si>
    <t xml:space="preserve">Realizar campañas  de monitoreo fisicoquímico de bioindicación de estaciones de calidad del agua del IDEAM. </t>
  </si>
  <si>
    <t>Documento con análisis fisicoquímicos y bioindicación de calidad del agua del IDEAM.</t>
  </si>
  <si>
    <t xml:space="preserve">Se realizó monitoreo en  98 estaciones de la Red de Calidad del IDEAM. 
Se consolidó  1 documento de la calidad de agua en colombia, con análisis de información de analisis fisico químicos Cto. 200.
Se consolidó 1 documento de informe Bioindicación de calidad de agua cto Luisa Lagos.                                                                                            </t>
  </si>
  <si>
    <t>6 OPORTUNIDAD</t>
  </si>
  <si>
    <t>Acreditación del laboratorio de calidad ambiental.</t>
  </si>
  <si>
    <t>Se terminaron de realizar las Pruebas de Intercalibración  CALA de Octubre de 2015 y se reportaron los resultados.                                                                                                                                                                           SOPORTE EN X:TODOS \HIDROLOGÍA\EVIDENCIAS POA 2015</t>
  </si>
  <si>
    <t>Realizar levantamiento de cotas de inundación, cota cero en cuencas prioritarias del País, batimetrías e imágenes Lidar de las áreas del Brazo de Mompox.</t>
  </si>
  <si>
    <t>Documento con insumos técnicos de cotas de inundación, cotas cero, batimetrías e imágenes Lidar.</t>
  </si>
  <si>
    <t xml:space="preserve"> El convenio  con la UNAL se levantaron las cotas ceros de otras 20 estaciones hidrológicas. Se concluyo la toma de imágenes LIDAR en el brazo Mompox y se realizaron  los levantamientos batimétricos para la construcción del modelo digital de terreno  continuo en la zona de interes. Hay  informe de la Univ. Nal  cotas ceros.                                                                 </t>
  </si>
  <si>
    <t>Componente hidrológico del sistema de alertas tempranas del IDEAM fortalecido.</t>
  </si>
  <si>
    <t>Modelos integrados FEWS.</t>
  </si>
  <si>
    <t xml:space="preserve">Se configuraron las 2 cuencas previstas en FEWS, como actividades adicionales se citan la capacitación  básica de estudiantes de la U. Nacional en temas relacionados con la plataforma.                                                                                                                                                                     </t>
  </si>
  <si>
    <t>Implementar nodos regionales del SIRH.</t>
  </si>
  <si>
    <t>Nodos regionales del SIRH operando.</t>
  </si>
  <si>
    <t xml:space="preserve">Se insta  8 nodos regionales SIRH en: CORPOGUAVIO,  CODECHOCÓ, CORALINA, CORPOAMAZONIA, CARSUCRE, CORMACARENA, CORPORINOQUIA Y CDA. </t>
  </si>
  <si>
    <t>Realizar capacitaciones para el fortalecimiento de las capacidades regionales para la gestión de información asociada al agua.</t>
  </si>
  <si>
    <t>Capacitaciones realizadas y evaluadas.</t>
  </si>
  <si>
    <t xml:space="preserve">Se realizaron talleres regionales y se completaron mas de 5 talleres de capacitación propuesto. El informe que sintentiza las actividades de capacitación realizadas es el informe final del contrato No 219. el cual reposa en la carpeta correspondiente.                                                                                                             </t>
  </si>
  <si>
    <t>Formular e implementar el plan de investigación del IDEAM.</t>
  </si>
  <si>
    <t>Plan de investigación implementado.</t>
  </si>
  <si>
    <t>Se cuenta con marco conceptual y metodológico y matriz de marco lógico del Plan Estrategico del Plan de Investigación. En elaboración del documento.</t>
  </si>
  <si>
    <t>Publicaciones periódicas: Informe del estado del ambiente y de los recursos naturales, calidad del aire, RESPEL.</t>
  </si>
  <si>
    <t>Documentos de investigación publicados.</t>
  </si>
  <si>
    <t>Se elaboró el Informe del Estado del Medio Ambiente y de los Recursos Naturales Renovables 2014 (3 tomos).  El primero relacionado con variabilidad climática y proyecciones climáticas a 90 años, el segundo deforestación y afectación a ecosistemas y el tercero contaminación y riesgos a la salud de la población, los cuales fueron publicados antes del 31 de diciembre de 2015.</t>
  </si>
  <si>
    <t>Registro de establecimientos en RUA, RESPEL, PCB, RETC.</t>
  </si>
  <si>
    <t xml:space="preserve">Registros anuales, activos con seguimiento y reportes.
</t>
  </si>
  <si>
    <r>
      <t xml:space="preserve">El número de registros en RUA-MF, RESPEL y PCB a 31 de diciembre de 2015 corresponden a 13.360 registros transmitidos
</t>
    </r>
    <r>
      <rPr>
        <b/>
        <i/>
        <u val="single"/>
        <sz val="11"/>
        <rFont val="Arial"/>
        <family val="2"/>
      </rPr>
      <t>Evidencia en</t>
    </r>
    <r>
      <rPr>
        <b/>
        <i/>
        <sz val="11"/>
        <rFont val="Arial"/>
        <family val="2"/>
      </rPr>
      <t>: X:\INFORMACION DE INTERES\Estudios Ambientales\Evidencias POA 2015 SEA\Indicadores 2015</t>
    </r>
  </si>
  <si>
    <t>Laboratorios acreditados</t>
  </si>
  <si>
    <t xml:space="preserve">Laboratorios acreditados y/o Autorizados
</t>
  </si>
  <si>
    <r>
      <t>A 31 de diciembre de 2015  tenemos 29 Organizaciones Autorizadas  y se encuentran acreditados 177 laboratorios, para un total de</t>
    </r>
    <r>
      <rPr>
        <sz val="11"/>
        <color indexed="8"/>
        <rFont val="Arial"/>
        <family val="2"/>
      </rPr>
      <t xml:space="preserve"> </t>
    </r>
    <r>
      <rPr>
        <b/>
        <u val="single"/>
        <sz val="11"/>
        <color indexed="8"/>
        <rFont val="Arial"/>
        <family val="2"/>
      </rPr>
      <t>206 laboratorios</t>
    </r>
    <r>
      <rPr>
        <sz val="11"/>
        <rFont val="Arial"/>
        <family val="2"/>
      </rPr>
      <t xml:space="preserve">, los cuales se distribuyen en las siguientes matrices asi: Agua: 138 Aire: 76 Respel: 35 (Suelo, Sedimentos, Lodo = 35), Aceites de Transformador: 13
</t>
    </r>
  </si>
  <si>
    <t>5 Valoración de costos ambientales</t>
  </si>
  <si>
    <t>Elaborar la Tercera Comunicación Nacional de Cambio Climático.</t>
  </si>
  <si>
    <t>Documento elaborado</t>
  </si>
  <si>
    <t xml:space="preserve">Se elaboraron los siguientes documentos:
1. Documento extenso del Bienal Update Report
2. Síntesis en Español del documento Bienal Update Report
3. Cartilla de escenario escenarios regional del Cambio Climático
4. Cartilla departamental escenarios de cambio climático
5. Video de Explicación Cambio Climático
6. Boletines mensuales de reporte con temas de la tercera comunicación
</t>
  </si>
  <si>
    <t xml:space="preserve">Prestar servicios climáticos  a los diferentes sectores productivos (hidrocarburos, minería, vivienda, transporte, agropecuario) y  consolidar  información especializada por sector. </t>
  </si>
  <si>
    <t>Boletines agrometeorológicos (12) y climáticos (12).</t>
  </si>
  <si>
    <t>Se elaboraron 2 boletines Climatológicos ( uno para cada mes) y 2 boletines de Predicción climática ( uno para cada mes).
Los boletines climáticoss se pueden consultar en:
http://www.ideam.gov.co/web/tiempo-y-clima/condiciones-climaticas-actuales-y-proyecciones-actuales
Y los de Predicci{on climática en:
http://www.ideam.gov.co/web/tiempo-y-clima/prediccion-climatica</t>
  </si>
  <si>
    <t>2 Eficiencia</t>
  </si>
  <si>
    <t>Generar modelos de pronóstico del tiempo en alta resolución operando a 15 Km.</t>
  </si>
  <si>
    <t xml:space="preserve">Modelos alta resolución operando a 15 Km.
</t>
  </si>
  <si>
    <t>El modelo ya se encuentra  implementado,  y ya se terminó  el esquema de verificación. El modelo quedo implementado en el servidor 020392 y se entregan manuales y guía de soporte.</t>
  </si>
  <si>
    <t>Prestar servicios de meteorología a la aeronavegación  a nivel nacional e internacional.</t>
  </si>
  <si>
    <t>Aeropuertos con servicios de meteorología a la aeronavegación.</t>
  </si>
  <si>
    <r>
      <t xml:space="preserve">Esta actividad es operativa y se realiza mensualmente, ya que es misional. De igual forma la actividad se realiza al 100% cada mes para los 27 aeropuertos del país. Los reportes operativos se encuentran en:
</t>
    </r>
    <r>
      <rPr>
        <b/>
        <sz val="11"/>
        <rFont val="Arial"/>
        <family val="2"/>
      </rPr>
      <t>http://bart.ideam.gov.co/colombia/SACO20/</t>
    </r>
  </si>
  <si>
    <t>Generación del manual del usuario para la implementación de los modelos de clima.</t>
  </si>
  <si>
    <t>Manual elaborado, probado y disponible.</t>
  </si>
  <si>
    <t>Ya se generó el Manual. El manual  del cluster reposa en el pc del Subdirector de Meteorología .</t>
  </si>
  <si>
    <t>Actualizar el banco de datos en precipitación, con evaluación, verificación y captura de los registros del pluviógrafo.</t>
  </si>
  <si>
    <t xml:space="preserve"> Estaciones actualizadas.</t>
  </si>
  <si>
    <t>Se actualizaron las 100 estaciones y se encuentran en archivo Excel en  el PC de la coordinadora de Gestión del Dato. Dichos datos se entregaran a la Oficina de Informática para su custudia.</t>
  </si>
  <si>
    <t>Número de escenarios de cambio climático generados.</t>
  </si>
  <si>
    <t>Los 4 escenarios (RCP2.6, RCP4.0, RCP6.0 y RCP8,5) se lanzaron el 8 de abril y sus evidencias se encuientran en:
http://www.ideam.gov.co/web/tiempo-y-clima/escenarios-cambio-climatico
En la sección derecha que dice ESCENARIOS CAMBIO CLIMÁTICO 2015</t>
  </si>
  <si>
    <t>Actualizar tecnológicamente la red de estaciones hidrometeorológicas del Instituto.</t>
  </si>
  <si>
    <t>Estaciones actualizadas.</t>
  </si>
  <si>
    <t>Actualizar el banco de datos hidrometeorológicos.</t>
  </si>
  <si>
    <t>Meses de datos procesados</t>
  </si>
  <si>
    <t>Los datos hidrometeorologicos que se generan en las estaciones, llega a las áreas operativas por correo o se recoge cuando se realiza la vistita técnica a cada estacion. La visita técnica a cada estación se inició en febrero de 2015, donde se recogen los datos del 2014 y 2015. En tal virtud, el promedio en el porcentaje de meses procesados tanto del 2014 y 2015 va en el 65%.</t>
  </si>
  <si>
    <t>Actualizar tecnológicamente  estaciones sinópticas en aeropuertos del País.</t>
  </si>
  <si>
    <t xml:space="preserve">Estaciones sinópticas actualizadas. </t>
  </si>
  <si>
    <t>Para las est de la red sinóptica, se adqui de sensores de precipi, radios de comu, platafor colector de datos y trasnmi sateli.Actua tecno est. aero Palonegro de Buca,Garzones Monte,Camilo Daza Cúcu y Rafael Nuñez Cartag. Mejora tecn con radios y sensores electrónicos las est de los aero de Pereira, Cali, Riohacha, Leticia, San Andrés y 2 de Medellín. Mejoraron tecn 11 est.sinópticas./15</t>
  </si>
  <si>
    <t>Construir y/o mantener herramientas informáticas del Sistema de Información Ambiental.</t>
  </si>
  <si>
    <t xml:space="preserve">Aplicativos probados e implementados.
</t>
  </si>
  <si>
    <r>
      <rPr>
        <b/>
        <sz val="11"/>
        <rFont val="Arial"/>
        <family val="2"/>
      </rPr>
      <t>SIAC:</t>
    </r>
    <r>
      <rPr>
        <sz val="11"/>
        <rFont val="Arial"/>
        <family val="2"/>
      </rPr>
      <t xml:space="preserve">SIRH
</t>
    </r>
    <r>
      <rPr>
        <b/>
        <sz val="11"/>
        <rFont val="Arial"/>
        <family val="2"/>
      </rPr>
      <t>SNIF:</t>
    </r>
    <r>
      <rPr>
        <sz val="11"/>
        <rFont val="Arial"/>
        <family val="2"/>
      </rPr>
      <t xml:space="preserve">Aplicativo en normal funcionamiento.
</t>
    </r>
    <r>
      <rPr>
        <b/>
        <sz val="11"/>
        <rFont val="Arial"/>
        <family val="2"/>
      </rPr>
      <t>SISAIRE:</t>
    </r>
    <r>
      <rPr>
        <sz val="11"/>
        <rFont val="Arial"/>
        <family val="2"/>
      </rPr>
      <t xml:space="preserve">Se realiza la verificación de la medición de niveles de calidad del aire. </t>
    </r>
    <r>
      <rPr>
        <b/>
        <sz val="11"/>
        <rFont val="Arial"/>
        <family val="2"/>
      </rPr>
      <t xml:space="preserve">
PORTAL SIAC:</t>
    </r>
    <r>
      <rPr>
        <sz val="11"/>
        <rFont val="Arial"/>
        <family val="2"/>
      </rPr>
      <t>Se realizó el lanzamiento del nuevo portal SIAC.</t>
    </r>
    <r>
      <rPr>
        <b/>
        <sz val="11"/>
        <rFont val="Arial"/>
        <family val="2"/>
      </rPr>
      <t xml:space="preserve">
SIUR: </t>
    </r>
    <r>
      <rPr>
        <sz val="11"/>
        <rFont val="Arial"/>
        <family val="2"/>
      </rPr>
      <t xml:space="preserve">Los RUAS han tenido servicio normal. 
</t>
    </r>
    <r>
      <rPr>
        <b/>
        <sz val="11"/>
        <rFont val="Arial"/>
        <family val="2"/>
      </rPr>
      <t xml:space="preserve">SSHM: </t>
    </r>
    <r>
      <rPr>
        <sz val="11"/>
        <rFont val="Arial"/>
        <family val="2"/>
      </rPr>
      <t>Se realiza administración del Sistema</t>
    </r>
    <r>
      <rPr>
        <b/>
        <sz val="11"/>
        <rFont val="Arial"/>
        <family val="2"/>
      </rPr>
      <t xml:space="preserve">
PORTALES INSTITUCIONALES</t>
    </r>
    <r>
      <rPr>
        <sz val="11"/>
        <rFont val="Arial"/>
        <family val="2"/>
      </rPr>
      <t xml:space="preserve">
</t>
    </r>
    <r>
      <rPr>
        <b/>
        <sz val="11"/>
        <rFont val="Arial"/>
        <family val="2"/>
      </rPr>
      <t xml:space="preserve">SIG: </t>
    </r>
    <r>
      <rPr>
        <sz val="11"/>
        <rFont val="Arial"/>
        <family val="2"/>
      </rPr>
      <t>Sistema con algunos inconvenientes</t>
    </r>
  </si>
  <si>
    <t>Construir y/o mantener herramientas informáticas de apoyo del IDEAM.</t>
  </si>
  <si>
    <t>Aplicativos probados e implementados.</t>
  </si>
  <si>
    <r>
      <rPr>
        <b/>
        <sz val="11"/>
        <rFont val="Arial"/>
        <family val="2"/>
      </rPr>
      <t>ORFEO:</t>
    </r>
    <r>
      <rPr>
        <sz val="11"/>
        <rFont val="Arial"/>
        <family val="2"/>
      </rPr>
      <t xml:space="preserve"> El sistema se encuentra en normal funcionamiento
</t>
    </r>
    <r>
      <rPr>
        <b/>
        <sz val="11"/>
        <rFont val="Arial"/>
        <family val="2"/>
      </rPr>
      <t xml:space="preserve">ProActivaNet: </t>
    </r>
    <r>
      <rPr>
        <sz val="11"/>
        <rFont val="Arial"/>
        <family val="2"/>
      </rPr>
      <t xml:space="preserve">El aplicativo es reemplazado por la implementación de la herramienta ProactivaNET, que está operando correctamente.
</t>
    </r>
    <r>
      <rPr>
        <b/>
        <sz val="11"/>
        <rFont val="Arial"/>
        <family val="2"/>
      </rPr>
      <t xml:space="preserve">KOHA: </t>
    </r>
    <r>
      <rPr>
        <sz val="11"/>
        <rFont val="Arial"/>
        <family val="2"/>
      </rPr>
      <t xml:space="preserve">Sistema en normal funcionamiento.
</t>
    </r>
    <r>
      <rPr>
        <b/>
        <sz val="11"/>
        <rFont val="Arial"/>
        <family val="2"/>
      </rPr>
      <t xml:space="preserve">NÓMINA: </t>
    </r>
    <r>
      <rPr>
        <sz val="11"/>
        <rFont val="Arial"/>
        <family val="2"/>
      </rPr>
      <t xml:space="preserve">Se continúa inducción a los usuarios funcionales. 
</t>
    </r>
    <r>
      <rPr>
        <b/>
        <sz val="11"/>
        <rFont val="Arial"/>
        <family val="2"/>
      </rPr>
      <t>ALMACEN SAE</t>
    </r>
    <r>
      <rPr>
        <sz val="11"/>
        <rFont val="Arial"/>
        <family val="2"/>
      </rPr>
      <t xml:space="preserve">
</t>
    </r>
    <r>
      <rPr>
        <b/>
        <sz val="11"/>
        <rFont val="Arial"/>
        <family val="2"/>
      </rPr>
      <t>ALMACEN SAI: m</t>
    </r>
    <r>
      <rPr>
        <sz val="11"/>
        <rFont val="Arial"/>
        <family val="2"/>
      </rPr>
      <t>esas de ayuda y soporte y mantenimiento del módulo.</t>
    </r>
  </si>
  <si>
    <t>Garantizar la disponibilidad de la infraestructura tecnológica de la Entidad.</t>
  </si>
  <si>
    <t>Disponibilidad igual o mayor al 99%.</t>
  </si>
  <si>
    <t xml:space="preserve">Puesta marcha sist converg,trasla e instala Dacenter  IDEAM garan conectivi áreas opera y aeropu con sede pal,  cableado nva sede Santa M y oficina SIAC  sede pal, configu equi y canales internet garant  conec a sedes aerop Pasto,Cartag y Santa M,instala aire acondici  respaldo Datacenter,renov 750 licen antivi, adqui 70 licen antivi, adqui WAF y adecua sala crisis, adq licia Microsoft. </t>
  </si>
  <si>
    <t>Actualizar e implementar el Sistema de Gestión de Seguridad de la Información.</t>
  </si>
  <si>
    <t>Porcentaje de implementación del SGSI.</t>
  </si>
  <si>
    <t>Dllo plan auditoría  Backups respal de la Infor Instituto,2.Dllo form  verifi  Backups ,Capact segu  informa,actualizo docu PLAN SEGUR INFORM, realizo docu estrat Centro Computo Alterno,reunio con SONDA y MADS  definir cuál sería mejor estrategia continuidad negocio instituto, act información aplicaciones criticas BIA – BC, revisó, elaboro y reunió evide Matriz Anticon 2015</t>
  </si>
  <si>
    <t>Implementar los planes gubernamentales para las TIC.</t>
  </si>
  <si>
    <t>Porcentaje de cumplimiento de implementación del manual GEL.</t>
  </si>
  <si>
    <t>Asistió  reuniones de trabajo con la Corporación Colombia Digital,  revisar  temas Arquitectura Empresarial y actualización del Plan Estratégico de Tecnologías de Información - PETIC.
Realizó  ejercicio diligenciamiento herramienta autodiagnóstico en la plataforma de MinTic. Se realiza sensibilización sobre  marco referenica arquitectura de TI, en comite de control interno del 18-12-2015</t>
  </si>
  <si>
    <t>Radar Meteorológico para el monitoreo y seguimiento de las lluvias en tiempo real.</t>
  </si>
  <si>
    <t>Radar Meteorológico.</t>
  </si>
  <si>
    <t xml:space="preserve"> A través de aportes, el IDEAM por medio de sus funciones y misión institucional da cumpli a los objetivos propu adqui y puesta en funcio radares meteorologicos, a través de la Ofi  Servicio Pronósticos y Alertas y poder avanzar en el fortale servicios pronósticos, avisos y alertas, como apoyo a la Unidad Nal Gestión Riesgo Desastres, al Sistema Nal Ambiental, a la comunidad y al país.
</t>
  </si>
  <si>
    <t>Pronósticos del tiempo y productos desarrollados a partir del modelo del centro europeo.</t>
  </si>
  <si>
    <t xml:space="preserve">Pronósticos elaborados. 
</t>
  </si>
  <si>
    <r>
      <t xml:space="preserve">A 31  dic 2015 el Centro Europeo continua con el envío de información,con la cual se generan productos desarrollados a partir del modelo del Centro Europeo ECMWF”. Con base en ésta la aplicación es pertinente la mejora en la emisión de boletines de pronósticos y de alertas.Para los meses de </t>
    </r>
    <r>
      <rPr>
        <b/>
        <sz val="11"/>
        <rFont val="Arial"/>
        <family val="2"/>
      </rPr>
      <t>noviembre y diciembre de 2015</t>
    </r>
    <r>
      <rPr>
        <sz val="11"/>
        <rFont val="Arial"/>
        <family val="2"/>
      </rPr>
      <t xml:space="preserve"> se han generado 61 Informes técnicos diarios de alertas</t>
    </r>
  </si>
  <si>
    <t>Seguimiento a las condiciones meteorológicas extremas dadas por la probable ocurrencia de tormentas eléctricas.</t>
  </si>
  <si>
    <t xml:space="preserve">Boletines elaborados en los que se incluye información sobre descargas eléctricas.
</t>
  </si>
  <si>
    <t xml:space="preserve">El cto. No. 164 de 2015,IDEAM y KERAUNOS S.A.S. objeto es Suministrar informa activi de rayos, histórica y en tiempo real con base en la Red Linet",y con el cual el proveedor se compromete a suministrar al IDEAM tiempo real y de manera ininterrumpida uso datos y servicios rayos emisión alertas tempra a través boletines hidrometeorológicas, de la pág WEB IDEAM o aplicativo mi Pronóstico. </t>
  </si>
  <si>
    <t>Generar pronósticos y alertas hidrometeorológicas de manera continua (24 horas al día) y asesorar entidades del SINA y del SNGRD.</t>
  </si>
  <si>
    <t>Boletines elaborados con estándares y calidad de datos.</t>
  </si>
  <si>
    <t xml:space="preserve">Para garantizar la prestación servicio de pronósticos y alertas las 24 horas, todos los días del año 2015, el IDEAM contrató meteorólogos e hidrólogos para cubrir los turnos programados del monitoreo diario de las condiciones hidrometeorológicas y ambientales y  elaboración productos y la genración de alertas hidrometeorológicas que cubren las 24 horas del día, los 7 días a la semana.  </t>
  </si>
  <si>
    <t>Entidades asesoradas del SINA y SNGRD.</t>
  </si>
  <si>
    <t>La Ofi del Servicio de Pronósticos y Alertas del IDEAM ha brindado el asesoramiento requerido en lo relativo a alertas hidrometeorológicas a las entidades mencionadas en la actividad (UNGRD y el SINA),de manera perman en territorio nacional. Para toda la vigencia 2015 se tenían programadas 25 asesorías y en lo corrido 2015, se presentaron un total de 29, lo que da un cumpl meta del 116%.</t>
  </si>
  <si>
    <t>Boletines elaborados de pronósticos emitidos a sectores especializados.</t>
  </si>
  <si>
    <r>
      <t>En</t>
    </r>
    <r>
      <rPr>
        <b/>
        <sz val="11"/>
        <rFont val="Arial"/>
        <family val="2"/>
      </rPr>
      <t xml:space="preserve"> noviembre y diciembre 2015</t>
    </r>
    <r>
      <rPr>
        <sz val="11"/>
        <rFont val="Arial"/>
        <family val="2"/>
      </rPr>
      <t xml:space="preserve">, se emitieron 18 boletines para el sector minero (Cerrejon).   9 boletines de pronósticos agrometeorológicos.  61 Imagenes Estimación Satelital (Precipitación acumulada): http://www.ideam.gov.co/web/pronosticos-y-alertas/precipitacion-acumulada.  61 Imágenes Estimación Satelital (Temperatura Superficial máxima):http: </t>
    </r>
  </si>
  <si>
    <t xml:space="preserve">Asegurar la sostenibilidad del Sistema de Gestión Integral de la Entidad. </t>
  </si>
  <si>
    <t>Informe de auditoria al SGI (seguimiento).</t>
  </si>
  <si>
    <r>
      <t xml:space="preserve">
Caracterización 1 ,Procedimientos 16, Protocolo 1,Formatos 79, Instructivos 5, Manuales 3, Otros 4
total de documentos 109
En diciembre se adelanto un diagnostico basado en un proceso de auditoria con el fin de establecer una linea base.  Vease documento </t>
    </r>
    <r>
      <rPr>
        <b/>
        <sz val="11"/>
        <rFont val="Arial"/>
        <family val="2"/>
      </rPr>
      <t xml:space="preserve">INFORME AUDITORIA INTERNA DE CALIDAD. DIAGNOSTICO SGI. (Diciembre 2015)
</t>
    </r>
    <r>
      <rPr>
        <sz val="11"/>
        <rFont val="Arial"/>
        <family val="2"/>
      </rPr>
      <t xml:space="preserve">
</t>
    </r>
  </si>
  <si>
    <t>Elaborar y publicar el Plan Anticorrupción y de Atención al Ciudadano.</t>
  </si>
  <si>
    <t>Plan publicado.</t>
  </si>
  <si>
    <t xml:space="preserve">En cumpli Ley 1474 de 2011, a 31 de enero 2015 estaba publicado en la página Web institucional el Plan anticorrupción y de atención al ciudadano, el cual incluye los cuatro componentes que exigidos por norma: mapa de riesgos de corrupción, estrategia antitrámites,  estrategia de rendición de cuentas y mecanismos para mejorar la atención al ciudadano. </t>
  </si>
  <si>
    <t>Adecuar la infraestructura física del IDEAM, mejorando las condiciones laborales de sus empleados.</t>
  </si>
  <si>
    <t>Formular el Plan de Infraestructura</t>
  </si>
  <si>
    <t>Se presento al Consejo Directivo el Plan de Infraestructura.  Documento entregado.</t>
  </si>
  <si>
    <t>Desarrollar acciones que fortalezcan el posicionamiento del Instituto.</t>
  </si>
  <si>
    <t xml:space="preserve">Documento elaborado y publicado </t>
  </si>
  <si>
    <t xml:space="preserve">Se elaboró un documento "PLAN DE POSICIONAMIWENTO Y ESTREGIAS DE COMUNICACIÓN DEL IDEAM"  del cual hacen parte  el manual de uso de imagen corporativa del IDEAM, y el  manual para el manejo de la Cultura del Pronóstico. Este docuemnto se encuentra en el grupo de comunicaciones para su respectiva publicación y socialización. </t>
  </si>
  <si>
    <t>Videos de pronóstico diario del tiempo producidos.</t>
  </si>
  <si>
    <t>Producción de 720 videos de pronóstico del tiempo diarios y que los usuarios pueden consultar en www.ideam.gov.co y en el canal de YouTube institutoIDEAM en el link:  https://goo.gl/MBnhNS</t>
  </si>
  <si>
    <t>Eventos de rendición de cuentas realizados.</t>
  </si>
  <si>
    <t xml:space="preserve"> En total se realizaron 5 eventos de rendición de cuentas a la comunidad y los diferentes sectores, en los cuales se presentó ,inbformación técnico cioentifica para la toma de desciones en materia medio ambiental.</t>
  </si>
  <si>
    <t>Promover el desarrollo del Talento Humano para el mejorar y fortalecer su desempeño.</t>
  </si>
  <si>
    <t>Plan estratégico formulado.</t>
  </si>
  <si>
    <t>Mediante correo electrónico se hizo entrega del  Plan Estratégico de Talento Humano a la Oficina Asesora de Planeación. Se Adjunta Evidencia.  Documento fisico reposa en la Oficina de Talento Humano.</t>
  </si>
  <si>
    <t>% cumplimiento del Programa de Estímulos e Incentivos</t>
  </si>
  <si>
    <r>
      <t xml:space="preserve">Se hizo entrega y giro de estí educa  funcio e hijos funci y renova ICETEX. Se adjunta Reso2734 de 18 diciembre  2015,que ordena pago a funcionarios con Derechos de Carre Administrativa. Acta de Comité de Capaci  que aprueba renova, la cual reposa expe </t>
    </r>
    <r>
      <rPr>
        <b/>
        <sz val="11"/>
        <rFont val="Arial"/>
        <family val="2"/>
      </rPr>
      <t>ORF 2015202999200017E</t>
    </r>
    <r>
      <rPr>
        <sz val="11"/>
        <rFont val="Arial"/>
        <family val="2"/>
      </rPr>
      <t>. Se hizo entrega del premio de idea innova y excele individual. Se anexa oficios de recibido de los reconocimientos</t>
    </r>
  </si>
  <si>
    <t>% cumplimiento del Programa de Bienestar Social.</t>
  </si>
  <si>
    <r>
      <t xml:space="preserve">Plan Bienestar Social cumplió 100%  programado 2015 , último bimestre se realiza acti celebración dia niños, caminata ecológica, días de las Familias IDEAM, jornada recreo deportiva áreas opera, semana de la salud, celebra reconocimientos laborales y estímulos, entrega bonos navideños, vaca recrea, novenas, surtimax, feria de juguete, feria artesanal, evid  </t>
    </r>
    <r>
      <rPr>
        <b/>
        <sz val="11"/>
        <rFont val="Arial"/>
        <family val="2"/>
      </rPr>
      <t xml:space="preserve">ORFEO 2015202999200016E. </t>
    </r>
  </si>
  <si>
    <t>% cumplimiento del Plan Institucional de Capacitación, PIC.</t>
  </si>
  <si>
    <r>
      <t xml:space="preserve">En 2015 se cumplió con el  Plan de Capaci de acuerdo a lo formulado. Capacita organizaciones sindicales. Teniendo en cuenta por solicitud  organziaciones Sindicales en los meses de novi y dici no se realizan capacitaciones pues es la época de mayor solicitud de vacaciones de los funcionarios. Las evidencias de las capacitaciones del año se encuentran en el expediente </t>
    </r>
    <r>
      <rPr>
        <b/>
        <sz val="11"/>
        <rFont val="Arial"/>
        <family val="2"/>
      </rPr>
      <t>201520299920017E</t>
    </r>
  </si>
  <si>
    <t>Actualización Estudio Técnico -Fortalecimiento Institucional</t>
  </si>
  <si>
    <t>SE CUENTA CON ESTADÍSTICAS QUE EVIDENCIAN LA EFECTIVIDAD DE LAS ACCIONES IMPLEMENTADAS EN EL APLICATIVO SUIT VISION EMPRESARIAL- MODULO SIGA-INDICADORES AMBIENTALES-CONSUMO DE ENERGIA Y AGUA, SE INSTALARON LUMINARIAS AHORRADORAS DE ENERGIA EN LAS SEDES DE BOGOTA Y  PARA EL AHORRO DE AGUA SE INSTALARON PUSH EN LOS LAVAMANOS Y FLUXOMETROS EN LOS SANITARIOS.</t>
  </si>
  <si>
    <t>8133-CO</t>
  </si>
  <si>
    <t>Banco Internacional de Reconstrucciòn y Fomento (BIRF)</t>
  </si>
  <si>
    <t xml:space="preserve">Continuar respaldando los asuntos prioritarios relacionado con salud ambiental, gestión y planificación de los recursos hídricos, seguimiento y control de la gestión ambiental. 
</t>
  </si>
  <si>
    <t>2 DÓLAR ESTADOUNIDENSE</t>
  </si>
  <si>
    <t xml:space="preserve">Equipos de cómputo/sistemas (monitores, CPUs, unidad de almacenamiento) </t>
  </si>
  <si>
    <t>USAID - Agencia de los Estados Unidos para el Desarrollo Internacional</t>
  </si>
  <si>
    <t>Elementos de cómputo recibidos en calidad de donación en el marco del PROGRAMA BIOREDD+</t>
  </si>
  <si>
    <t>NA</t>
  </si>
  <si>
    <t>Se recibieron en el año 2015 un total de 1861 PQRS entre quejas, sugerencias, reclamos, derechos de petición y solicitudes de información técnica e institucional</t>
  </si>
  <si>
    <t xml:space="preserve">Del total de PQRS recibidas fueron tramitadas 18,610 dentro de la vigencia 2015, aclarando para tal efecto que 41 de ellas se atendieron en los primeros días del mes de enero del año 2016, aún encontrándose dentro de términos legales. </t>
  </si>
  <si>
    <t xml:space="preserve">Se capacitaron 83 funcionarios del IDEAM, quienes son considerados  ciudadanos  y a  su vez actúan como usuarios internos  </t>
  </si>
  <si>
    <t xml:space="preserve">Fueron realizados 4 talleres de acompañamiento a usuarios internos del IDEAM en las siguientes fechas: 15/09/2015, 17/09/2015, 27/10/2015/, 29/10/2010 </t>
  </si>
  <si>
    <t xml:space="preserve"> ENA, Atlas, Escenarios Futuros de Cambio Climático </t>
  </si>
  <si>
    <t xml:space="preserve">Fenómeno El Niño. </t>
  </si>
  <si>
    <t>Estos equipos fueron adquiridos bajo el programa BIOREDD+ y financiados bajo el acuerdo bilateral entre el Gobierno de Colombia y USAID</t>
  </si>
  <si>
    <t>El presupuesto se utilizo únicamente para prestación de servicio de cinco personas.</t>
  </si>
  <si>
    <t>MARÍA SARALUX VALBUENA LÓPEZ,
MARÍA TERESA MARTÍNEZ GÓMEZ,
NELSON OMAR VARGAS MARTÍNEZ,
LUIS CARLOS APONTE,
ALEXANDER MARTINEZ,                         LEONARDO CÁRDENAS CHITIVA,  
CLEMENTINA GONZÁLEZ PULIDO,
NATALIA SILVA, LUIS ALBERTO AGUIRRE,
PAULA SANCHEZ, JAIRO CÉSAR FÚQUENE RAMOS,
JUAN CARLOS LOBO,   
CHRISTIAN EUSCÁTEGUI COLLAZOS,                              GABRIEL SALDARRIAGA</t>
  </si>
  <si>
    <r>
      <t xml:space="preserve">Se generó el mapa de concentración de alertas temprana de deforestación  para colombia y  la versión preliminar del quinto boletin de alertas tempranas de deforestación primer semestre  2015. </t>
    </r>
    <r>
      <rPr>
        <sz val="11"/>
        <color indexed="10"/>
        <rFont val="Arial"/>
        <family val="2"/>
      </rPr>
      <t xml:space="preserve">                                                                                                                                                                                                      </t>
    </r>
  </si>
  <si>
    <r>
      <t>Proyectos:
-</t>
    </r>
    <r>
      <rPr>
        <b/>
        <sz val="11"/>
        <color indexed="8"/>
        <rFont val="Arial"/>
        <family val="2"/>
      </rPr>
      <t>FONDO DE ADAPTACIÓN- FA</t>
    </r>
    <r>
      <rPr>
        <sz val="11"/>
        <color indexed="8"/>
        <rFont val="Arial"/>
        <family val="2"/>
      </rPr>
      <t xml:space="preserve">  Se van a incorporar 457 est. en dos años.</t>
    </r>
    <r>
      <rPr>
        <b/>
        <sz val="11"/>
        <color indexed="8"/>
        <rFont val="Arial"/>
        <family val="2"/>
      </rPr>
      <t>CENICAFE</t>
    </r>
    <r>
      <rPr>
        <sz val="11"/>
        <color indexed="8"/>
        <rFont val="Arial"/>
        <family val="2"/>
      </rPr>
      <t xml:space="preserve">, se van a incorporar 104 est. </t>
    </r>
    <r>
      <rPr>
        <b/>
        <sz val="11"/>
        <color indexed="8"/>
        <rFont val="Arial"/>
        <family val="2"/>
      </rPr>
      <t>-CAR,</t>
    </r>
    <r>
      <rPr>
        <sz val="11"/>
        <color indexed="8"/>
        <rFont val="Arial"/>
        <family val="2"/>
      </rPr>
      <t xml:space="preserve"> se incorporaton 31 est. automáticas al SAT del Ideam, de las cuales 18 son hidrológicas y 13 climatológicas.</t>
    </r>
    <r>
      <rPr>
        <b/>
        <sz val="11"/>
        <color indexed="8"/>
        <rFont val="Arial"/>
        <family val="2"/>
      </rPr>
      <t>IDEAM</t>
    </r>
    <r>
      <rPr>
        <sz val="11"/>
        <color indexed="8"/>
        <rFont val="Arial"/>
        <family val="2"/>
      </rPr>
      <t>, Se mejoraron tecnológicamenta, 6 est. hidrológicas .Para el 2015, se incorporaron 36 y mejoras en 46 est. automáticas, para un total de 79 estaciones.</t>
    </r>
  </si>
  <si>
    <t>De acuerdo con instrucciones, desde Secretaria General se realizo diagnostico tipo RoadMap, que identifico principales acciones para gestionar mas efectivamente en el IDEAM (vease cuadro RoadMap como documento de trabajo).  Realizaron sesiones de trabajo con los sindicatos, se solicito al DAFP la designacion de un profesional para trabajar la nomina temporal.</t>
  </si>
  <si>
    <t xml:space="preserve">ESTÁN INCLUIDAS EN EL SISTEMA INSTITUCIONAL DE GESTIÓN AMBIENTAL DE LA ENTIDAD, EN EL PUNTO 2 DEL DOCUMENTO SIGA: OBJETIVOS DEL SIGA </t>
  </si>
  <si>
    <t>SE VIENEN IMPLEMENTANDO ACCIONES POR EJEMPLO PARA LA REDUCCIÓN DEL CONSUMO DE PAPEL Y SE CUENTA CON ESTADÍSTICAS QUE EVIDENCIAN LA EFECTIVIDAD DE LAS ACCIONES DESARROLLADAS, RELACIONADAS CON EL VOLUMEN DE RESIDUOS POR EJEMPLO.</t>
  </si>
  <si>
    <t>SE PUEDE VERIFICAR POR EJEMPLO CON LA DISMINUCIÓN EN EL CONSUMO DE ENERGÍA, EN RELACION CON EL ESTRATO Y CLASIFICACION DE USO ACTUAL DE LA SEDE PRINCIPAL DEL INSTITUTO.</t>
  </si>
  <si>
    <t>CON LO ESTABLECIDO EN EL SIGA, SE DA UN MANEJO AMBIENTAL ACORDE CON LO SEÑALADO EN LA NORMATIVIDAD, POR LO CUAL A LA FECHA NO EXISTEN PROCESOS SANCIONATORIOS DE LAS AUTORIDADES AMBIENTALES</t>
  </si>
  <si>
    <t>"11001333671420140012300</t>
  </si>
  <si>
    <t>"23001333100220100006500</t>
  </si>
  <si>
    <t>"68001233100020120032300</t>
  </si>
  <si>
    <t>"54001333100520110006000</t>
  </si>
  <si>
    <t>"68001233100020100091900</t>
  </si>
  <si>
    <t>"25000233600020140117000</t>
  </si>
  <si>
    <t>"50001333300520150030700</t>
  </si>
  <si>
    <t>"11001333603520130016300</t>
  </si>
  <si>
    <t>"11001333603420140033100</t>
  </si>
  <si>
    <t>"17001233300020140037500</t>
  </si>
  <si>
    <t>"25000232600020100033700</t>
  </si>
  <si>
    <t>"11001333502820130056400</t>
  </si>
  <si>
    <t>"11001333100520110009600</t>
  </si>
  <si>
    <t>"68001333300320130004000</t>
  </si>
  <si>
    <t>N.A</t>
  </si>
  <si>
    <t>500000 FORMULARIO SIN INFORMACIÓN</t>
  </si>
  <si>
    <t xml:space="preserve">5 FORMULARIO SIN INFORMACIÓN </t>
  </si>
  <si>
    <t>500007 FORMULARIO SIN INFORMACIÓN</t>
  </si>
  <si>
    <t>N/A</t>
  </si>
  <si>
    <t>ofranco@ideam.gov.co</t>
  </si>
  <si>
    <t>aportillo@ideam.gov.co</t>
  </si>
  <si>
    <t>EL IDEAM CUENTA CON UN SIGA  DOC DISPO CODIGO E-PIM-002 ESTABLECE UNA POLÍTICA,PRINCIPIOS,OBJETIVOS Y METAS AMBIENTALES. POLITICA: PROMOCIÓN Y DESA ACCIONES INTEGRALES GESTIÓN AMBIENTAL, MEDIANTE RESPETO, PROTECCIÓN  AMBIENTE, ESTABLECE  MEDIDAS  A PREVENIR, MITIGAR Y SUBSANAR  IMPACTOS AMBIENTALES PRODUCIDOS POR LAS ACTIVIDADES DE LOS FUNCIONARIOS, CONTRATISTAS,Y USUARIOS DEL INSTITUTO</t>
  </si>
  <si>
    <t>LOS ASPECTOS E IMPACTOS AMBIENTALES SE IDENTIFICAN EN EL SIGA  REFLEJADOS POR EJEMPLO EN EL DOCUMENTO POLÍTICA Y  ESTRATEGIA CERO PAPEL. VEASE http://www.ideam.gov.co/web/atencion-y-participacion-ciudadana/transparencia-y-acceso-a-informacion-publica/politicas?p_p_id=110_INSTANCE_k86Blck6DmEi&amp;p_p_lifecycle=0&amp;p_p_state=normal&amp;p_p_mode=view&amp;p_p_col_id=column-1&amp;p_p_col_count=1&amp;_</t>
  </si>
  <si>
    <t>"11001333501420130060600</t>
  </si>
  <si>
    <t>CARMELO AVILEZ MENDOZA</t>
  </si>
  <si>
    <t>"11001333501120150050200</t>
  </si>
  <si>
    <t>ESPERANZA MOLANO BAQUERO</t>
  </si>
  <si>
    <t>9 FORMULARIO SIN INFORMACIÓN</t>
  </si>
  <si>
    <t>Los valores son sin IVA. La información de la vigencia anterior fue calculada para la presentación del informe actual.</t>
  </si>
  <si>
    <t>La Entidad es ejecutora de los recursos del Presupuesto General de la Nación</t>
  </si>
  <si>
    <t>La Entidad es ejecutora de los recusrsos del Presupuesto General de la Nación</t>
  </si>
  <si>
    <t>Extraordinarios</t>
  </si>
  <si>
    <t>EL IDEAM no ejecutó proyectos que requieran trámite ambiental.</t>
  </si>
  <si>
    <t>Préstamo BIRF 8133-CO (20/06/2012 cifra millones)  Min Ambiente y Dllo Sos garante  crédito responsable implementa y desembol Valor US$10 IDEAM 2014 reducción a $1485,77 pagos $1098,26 cxp  $155,4 reservas $106,45  2015.2015 reducción a $494,52 pagos $494,51, pagos totales Desembolsos a 31/12/2015 $1854,63 (Fte Pg 35 Inf Gestión Financiera  MADS a Banco Mundial el 12/08/2015)</t>
  </si>
  <si>
    <t>visita de universidades</t>
  </si>
  <si>
    <t>Corresponde a la audiencia pública de rendición de cuentas.</t>
  </si>
  <si>
    <t>EJERCICIO DE APROXIMACIÓN PARA LA ESTIMACIÓN DE UNIDADES MONETARIAS
DEL ACTIVO MADERA</t>
  </si>
  <si>
    <t>1 2.1 BASADA EN PRECIOS DE MERCADO</t>
  </si>
  <si>
    <t>El documento presenta una aproximación metodológica general para la estimación del valor monetario de la madera a partir de los precios de mercado.</t>
  </si>
  <si>
    <t>Se desarrolla en el marco del proceso interinstitucional, que adelanta el país para la construcción de las cuentas ambientales: DANE,IDEAM,DNP,MADS y la CGR, con el apoyo del proyecto  para la Contabilidad de la Riqueza yla Valoración de los Servicios de los Ecosistemas, (WAVES) y  dentro de la consolidación de la CAE de Bosques. El costo del contrato está enmarcado en el  proyecto Waves</t>
  </si>
  <si>
    <t>No se desarrolló otro ejercicio de valoración diferente al reportado en el bloque anterior</t>
  </si>
  <si>
    <t>No aplica</t>
  </si>
  <si>
    <t>Tener en cuenta que los procesos aquí relacionados son el estimado del PAA 2015 - por lo que se trabaja con unidad integral del proceso y no desagregado del mismo, proceso unido en cto 212 bolsa</t>
  </si>
  <si>
    <t>Tener en cuenta que los procesos aquí relacionados son el estimado del PAA 2015 - por lo que se trabaja con unidad integral del proceso y no desagregado del mismo, proceso transferido a minima cuantia</t>
  </si>
  <si>
    <t>Tener en cuenta que los procesos aquí relacionados son el estimado del PAA 2015 - por lo que se trabaja con unidad integral del proceso y no desagregado del mismo, proceso unido en cto 289 bolsa</t>
  </si>
  <si>
    <t>Tener en cuenta que los procesos aquí relacionados son el estimado del PAA 2015 - por lo que se trabaja con unidad integral del proceso y no desagregado del mismo, proceso unido bolsa cto 166 de 2015</t>
  </si>
  <si>
    <t>Tener en cuenta que los procesos aquí relacionados son el estimado del PAA 2015 - por lo que se trabaja con unidad integral del proceso y no desagregado del mismo, proceso unido cto 212-2015</t>
  </si>
  <si>
    <t>Tener en cuenta que los procesos aquí relacionados son el estimado del PAA 2015 - por lo que se trabaja con unidad integral del proceso y no desagregado del mismo, proceso unido cto bolsa 166-215</t>
  </si>
  <si>
    <t>no se realiza</t>
  </si>
  <si>
    <t>Tener en cuenta que los procesos aquí relacionados son el estimado del PAA 2015 - por lo que se trabaja con unidad integral del proceso y no desagregado del mismo, proceso unido cto bmc 284 de 2015</t>
  </si>
  <si>
    <t xml:space="preserve">Tener en cuenta que los procesos aquí relacionados son el estimado del PAA 2015 - por lo que se trabaja con unidad integral del proceso y no desagregado del mismo, proceso unido bolsa </t>
  </si>
  <si>
    <t>Tener en cuenta que los procesos aquí relacionados son el estimado del PAA 2015 - por lo que se trabaja con unidad integral del proceso y no desagregado del mismo proceso unido bmc cto 273 de 2015</t>
  </si>
  <si>
    <t>Tener en cuenta que los procesos aquí relacionados son el estimado del PAA 2015 - por lo que se trabaja con unidad integral del proceso y no desagregado del mismo, recursos unidos en el proceso de licitacion de tiquetes areos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</si>
</sst>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_(* #,##0_);_(* \(#,##0\);_(* &quot;-&quot;??_);_(@_)"/>
    <numFmt numFmtId="174" formatCode="&quot;$&quot;\ #,##0"/>
    <numFmt numFmtId="175" formatCode="_(&quot;$&quot;\ * #,##0_);_(&quot;$&quot;\ * \(#,##0\);_(&quot;$&quot;\ * &quot;-&quot;??_);_(@_)"/>
    <numFmt numFmtId="176" formatCode="&quot;$&quot;\ #,##0.00"/>
    <numFmt numFmtId="177" formatCode="0.0%"/>
    <numFmt numFmtId="178" formatCode="[$$-240A]\ #,##0"/>
  </numFmts>
  <fonts count="53">
    <font>
      <sz val="11"/>
      <color indexed="8"/>
      <name val="Calibri"/>
      <family val="2"/>
    </font>
    <font>
      <b/>
      <sz val="11"/>
      <color indexed="9"/>
      <name val="Calibri"/>
      <family val="2"/>
    </font>
    <font>
      <b/>
      <sz val="11"/>
      <color indexed="8"/>
      <name val="Calibri"/>
      <family val="2"/>
    </font>
    <font>
      <sz val="10"/>
      <name val="Arial"/>
      <family val="2"/>
    </font>
    <font>
      <sz val="9"/>
      <name val="Arial"/>
      <family val="2"/>
    </font>
    <font>
      <b/>
      <sz val="9"/>
      <color indexed="9"/>
      <name val="Arial"/>
      <family val="2"/>
    </font>
    <font>
      <sz val="11"/>
      <name val="Arial"/>
      <family val="2"/>
    </font>
    <font>
      <sz val="11"/>
      <color indexed="8"/>
      <name val="Arial"/>
      <family val="2"/>
    </font>
    <font>
      <b/>
      <sz val="11"/>
      <name val="Arial"/>
      <family val="2"/>
    </font>
    <font>
      <b/>
      <i/>
      <u val="single"/>
      <sz val="11"/>
      <name val="Arial"/>
      <family val="2"/>
    </font>
    <font>
      <b/>
      <i/>
      <sz val="11"/>
      <name val="Arial"/>
      <family val="2"/>
    </font>
    <font>
      <b/>
      <u val="single"/>
      <sz val="11"/>
      <color indexed="8"/>
      <name val="Arial"/>
      <family val="2"/>
    </font>
    <font>
      <sz val="11"/>
      <color indexed="10"/>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9"/>
      <name val="Calibri Light"/>
      <family val="2"/>
    </font>
    <font>
      <sz val="11"/>
      <color indexed="8"/>
      <name val="Calibri Light"/>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right style="thin"/>
      <top style="thin"/>
      <bottom style="thin"/>
    </border>
    <border>
      <left style="thin"/>
      <right/>
      <top style="thin"/>
      <bottom style="thin"/>
    </border>
    <border>
      <left style="thin">
        <color indexed="8"/>
      </left>
      <right/>
      <top style="thin">
        <color indexed="8"/>
      </top>
      <bottom style="thin">
        <color indexed="8"/>
      </bottom>
    </border>
    <border>
      <left style="thin">
        <color indexed="9"/>
      </left>
      <right>
        <color indexed="63"/>
      </right>
      <top style="thin">
        <color indexed="9"/>
      </top>
      <bottom style="thin">
        <color indexed="9"/>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6" fillId="31" borderId="0" applyNumberFormat="0" applyBorder="0" applyAlignment="0" applyProtection="0"/>
    <xf numFmtId="0" fontId="3"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48">
    <xf numFmtId="0" fontId="0" fillId="0" borderId="0" xfId="0" applyFont="1" applyAlignment="1">
      <alignment/>
    </xf>
    <xf numFmtId="0" fontId="1" fillId="33" borderId="10" xfId="0" applyFont="1" applyFill="1" applyBorder="1" applyAlignment="1">
      <alignment horizontal="center" vertical="center"/>
    </xf>
    <xf numFmtId="0" fontId="0" fillId="34" borderId="0" xfId="0" applyFill="1" applyBorder="1" applyAlignment="1">
      <alignment horizontal="center" vertical="center"/>
    </xf>
    <xf numFmtId="0" fontId="0" fillId="35" borderId="11" xfId="0" applyFill="1" applyBorder="1" applyAlignment="1" applyProtection="1">
      <alignment vertical="center"/>
      <protection locked="0"/>
    </xf>
    <xf numFmtId="172" fontId="2" fillId="35" borderId="12" xfId="0" applyNumberFormat="1" applyFont="1" applyFill="1" applyBorder="1" applyAlignment="1">
      <alignment horizontal="center" vertical="center"/>
    </xf>
    <xf numFmtId="0" fontId="2" fillId="36" borderId="11" xfId="0" applyFont="1" applyFill="1" applyBorder="1" applyAlignment="1">
      <alignment vertical="center"/>
    </xf>
    <xf numFmtId="0" fontId="0" fillId="0" borderId="0" xfId="0" applyBorder="1" applyAlignment="1">
      <alignment/>
    </xf>
    <xf numFmtId="0" fontId="2" fillId="36" borderId="11" xfId="0" applyFont="1" applyFill="1" applyBorder="1" applyAlignment="1">
      <alignment vertical="center"/>
    </xf>
    <xf numFmtId="17" fontId="0" fillId="35" borderId="11" xfId="0" applyNumberFormat="1" applyFill="1" applyBorder="1" applyAlignment="1" applyProtection="1">
      <alignment horizontal="center" vertical="center"/>
      <protection locked="0"/>
    </xf>
    <xf numFmtId="17" fontId="0" fillId="35" borderId="11" xfId="0" applyNumberFormat="1" applyFill="1" applyBorder="1" applyAlignment="1" applyProtection="1">
      <alignment vertical="center"/>
      <protection locked="0"/>
    </xf>
    <xf numFmtId="0" fontId="1" fillId="33" borderId="10" xfId="0" applyFont="1" applyFill="1" applyBorder="1" applyAlignment="1">
      <alignment horizontal="center" vertical="center"/>
    </xf>
    <xf numFmtId="0" fontId="0" fillId="34" borderId="0" xfId="0" applyFill="1" applyBorder="1" applyAlignment="1">
      <alignment horizontal="center" vertical="center" wrapText="1"/>
    </xf>
    <xf numFmtId="0" fontId="3" fillId="34" borderId="0" xfId="0" applyFont="1" applyFill="1" applyBorder="1" applyAlignment="1" applyProtection="1">
      <alignment horizontal="justify" vertical="center" wrapText="1"/>
      <protection/>
    </xf>
    <xf numFmtId="0" fontId="2" fillId="36" borderId="11" xfId="0" applyFont="1" applyFill="1" applyBorder="1" applyAlignment="1">
      <alignment vertical="center"/>
    </xf>
    <xf numFmtId="0" fontId="0" fillId="0" borderId="0" xfId="0" applyAlignment="1">
      <alignment/>
    </xf>
    <xf numFmtId="0" fontId="0" fillId="0" borderId="0" xfId="0" applyAlignment="1">
      <alignment/>
    </xf>
    <xf numFmtId="173" fontId="0" fillId="37" borderId="11" xfId="49" applyNumberFormat="1" applyFont="1" applyFill="1" applyBorder="1" applyAlignment="1" applyProtection="1">
      <alignment vertical="center"/>
      <protection locked="0"/>
    </xf>
    <xf numFmtId="43" fontId="0" fillId="0" borderId="0" xfId="49" applyNumberFormat="1" applyFont="1" applyAlignment="1">
      <alignment/>
    </xf>
    <xf numFmtId="0" fontId="4" fillId="35" borderId="12" xfId="68" applyFont="1" applyFill="1" applyBorder="1" applyAlignment="1" applyProtection="1">
      <alignment horizontal="justify" vertical="center" wrapText="1"/>
      <protection locked="0"/>
    </xf>
    <xf numFmtId="0" fontId="5" fillId="33" borderId="13" xfId="68" applyFont="1" applyFill="1" applyBorder="1" applyAlignment="1" applyProtection="1">
      <alignment horizontal="center" vertical="center"/>
      <protection/>
    </xf>
    <xf numFmtId="0" fontId="4" fillId="35" borderId="14" xfId="68" applyFont="1" applyFill="1" applyBorder="1" applyAlignment="1" applyProtection="1">
      <alignment horizontal="center" vertical="center"/>
      <protection locked="0"/>
    </xf>
    <xf numFmtId="0" fontId="4" fillId="35" borderId="14" xfId="68" applyFont="1" applyFill="1" applyBorder="1" applyAlignment="1" applyProtection="1">
      <alignment vertical="center"/>
      <protection locked="0"/>
    </xf>
    <xf numFmtId="0" fontId="4" fillId="35" borderId="14" xfId="68" applyFont="1" applyFill="1" applyBorder="1" applyAlignment="1" applyProtection="1">
      <alignment vertical="center" wrapText="1"/>
      <protection locked="0"/>
    </xf>
    <xf numFmtId="0" fontId="4" fillId="35" borderId="14" xfId="68" applyFont="1" applyFill="1" applyBorder="1" applyAlignment="1" applyProtection="1">
      <alignment horizontal="left" vertical="center" wrapText="1"/>
      <protection locked="0"/>
    </xf>
    <xf numFmtId="176" fontId="4" fillId="35" borderId="14" xfId="68" applyNumberFormat="1" applyFont="1" applyFill="1" applyBorder="1" applyAlignment="1" applyProtection="1">
      <alignment horizontal="center" vertical="center"/>
      <protection locked="0"/>
    </xf>
    <xf numFmtId="172" fontId="4" fillId="35" borderId="14" xfId="68" applyNumberFormat="1" applyFont="1" applyFill="1" applyBorder="1" applyAlignment="1" applyProtection="1">
      <alignment horizontal="center" vertical="center"/>
      <protection locked="0"/>
    </xf>
    <xf numFmtId="172" fontId="4" fillId="37" borderId="14" xfId="68" applyNumberFormat="1" applyFont="1" applyFill="1" applyBorder="1" applyAlignment="1" applyProtection="1">
      <alignment horizontal="center" vertical="center"/>
      <protection locked="0"/>
    </xf>
    <xf numFmtId="9" fontId="4" fillId="35" borderId="14" xfId="68" applyNumberFormat="1" applyFont="1" applyFill="1" applyBorder="1" applyAlignment="1" applyProtection="1">
      <alignment horizontal="center" vertical="center"/>
      <protection locked="0"/>
    </xf>
    <xf numFmtId="177" fontId="4" fillId="35" borderId="14" xfId="68" applyNumberFormat="1" applyFont="1" applyFill="1" applyBorder="1" applyAlignment="1" applyProtection="1">
      <alignment horizontal="center" vertical="center"/>
      <protection locked="0"/>
    </xf>
    <xf numFmtId="9" fontId="4" fillId="37" borderId="14" xfId="68" applyNumberFormat="1" applyFont="1" applyFill="1" applyBorder="1" applyAlignment="1" applyProtection="1">
      <alignment horizontal="center" vertical="center"/>
      <protection locked="0"/>
    </xf>
    <xf numFmtId="0" fontId="4" fillId="35" borderId="14" xfId="68" applyFont="1" applyFill="1" applyBorder="1" applyAlignment="1" applyProtection="1">
      <alignment horizontal="center" vertical="center" wrapText="1"/>
      <protection locked="0"/>
    </xf>
    <xf numFmtId="0" fontId="4" fillId="35" borderId="12" xfId="68" applyFont="1" applyFill="1" applyBorder="1" applyAlignment="1" applyProtection="1">
      <alignment vertical="center"/>
      <protection locked="0"/>
    </xf>
    <xf numFmtId="0" fontId="4" fillId="0" borderId="12" xfId="68" applyFont="1" applyFill="1" applyBorder="1" applyAlignment="1" applyProtection="1">
      <alignment horizontal="justify" vertical="center" wrapText="1"/>
      <protection locked="0"/>
    </xf>
    <xf numFmtId="0" fontId="4" fillId="37" borderId="12" xfId="68" applyFont="1" applyFill="1" applyBorder="1" applyAlignment="1" applyProtection="1">
      <alignment horizontal="justify" vertical="center" wrapText="1"/>
      <protection locked="0"/>
    </xf>
    <xf numFmtId="0" fontId="0" fillId="35" borderId="11" xfId="0" applyFill="1" applyBorder="1" applyAlignment="1" applyProtection="1">
      <alignment vertical="center"/>
      <protection locked="0"/>
    </xf>
    <xf numFmtId="0" fontId="0" fillId="0" borderId="0" xfId="0" applyAlignment="1">
      <alignment vertical="center"/>
    </xf>
    <xf numFmtId="0" fontId="0" fillId="35" borderId="12" xfId="0" applyFill="1" applyBorder="1" applyAlignment="1" applyProtection="1">
      <alignment vertical="center"/>
      <protection locked="0"/>
    </xf>
    <xf numFmtId="0" fontId="6" fillId="37" borderId="12" xfId="73" applyFont="1" applyFill="1" applyBorder="1" applyAlignment="1" applyProtection="1">
      <alignment horizontal="justify" vertical="center" wrapText="1"/>
      <protection locked="0"/>
    </xf>
    <xf numFmtId="0" fontId="7" fillId="35" borderId="12" xfId="0" applyFont="1" applyFill="1" applyBorder="1" applyAlignment="1" applyProtection="1">
      <alignment vertical="center"/>
      <protection locked="0"/>
    </xf>
    <xf numFmtId="0" fontId="7" fillId="35" borderId="12" xfId="0" applyFont="1" applyFill="1" applyBorder="1" applyAlignment="1" applyProtection="1">
      <alignment vertical="center" wrapText="1"/>
      <protection locked="0"/>
    </xf>
    <xf numFmtId="0" fontId="7" fillId="35" borderId="12" xfId="0" applyFont="1" applyFill="1" applyBorder="1" applyAlignment="1" applyProtection="1">
      <alignment horizontal="center" vertical="center"/>
      <protection locked="0"/>
    </xf>
    <xf numFmtId="178" fontId="6" fillId="37" borderId="12" xfId="0" applyNumberFormat="1" applyFont="1" applyFill="1" applyBorder="1" applyAlignment="1" applyProtection="1">
      <alignment horizontal="justify" vertical="center" wrapText="1"/>
      <protection/>
    </xf>
    <xf numFmtId="0" fontId="0" fillId="0" borderId="12" xfId="0" applyBorder="1" applyAlignment="1">
      <alignment/>
    </xf>
    <xf numFmtId="9" fontId="7" fillId="35" borderId="12" xfId="0" applyNumberFormat="1" applyFont="1" applyFill="1" applyBorder="1" applyAlignment="1" applyProtection="1">
      <alignment horizontal="center" vertical="center"/>
      <protection locked="0"/>
    </xf>
    <xf numFmtId="0" fontId="7" fillId="0" borderId="12" xfId="0" applyFont="1" applyBorder="1" applyAlignment="1">
      <alignment/>
    </xf>
    <xf numFmtId="0" fontId="0" fillId="0" borderId="12" xfId="0" applyBorder="1" applyAlignment="1">
      <alignment horizontal="center" vertical="center"/>
    </xf>
    <xf numFmtId="0" fontId="0" fillId="0" borderId="12" xfId="0" applyBorder="1" applyAlignment="1">
      <alignment vertical="center"/>
    </xf>
    <xf numFmtId="0" fontId="0" fillId="37" borderId="12" xfId="0" applyFill="1" applyBorder="1" applyAlignment="1" applyProtection="1">
      <alignment vertical="center"/>
      <protection locked="0"/>
    </xf>
    <xf numFmtId="0" fontId="4" fillId="0" borderId="15" xfId="68" applyFont="1" applyFill="1" applyBorder="1" applyAlignment="1" applyProtection="1">
      <alignment horizontal="justify" vertical="center" wrapText="1"/>
      <protection locked="0"/>
    </xf>
    <xf numFmtId="0" fontId="0" fillId="37" borderId="12" xfId="0" applyFill="1" applyBorder="1" applyAlignment="1">
      <alignment horizontal="center" vertical="center"/>
    </xf>
    <xf numFmtId="0" fontId="0" fillId="35" borderId="11" xfId="0" applyFill="1" applyBorder="1" applyAlignment="1" applyProtection="1">
      <alignment horizontal="center" vertical="center" wrapText="1"/>
      <protection locked="0"/>
    </xf>
    <xf numFmtId="172" fontId="0" fillId="35" borderId="11" xfId="0" applyNumberFormat="1" applyFill="1" applyBorder="1" applyAlignment="1" applyProtection="1">
      <alignment horizontal="center" vertical="center"/>
      <protection locked="0"/>
    </xf>
    <xf numFmtId="0" fontId="3" fillId="0" borderId="14" xfId="75" applyFill="1" applyBorder="1" applyAlignment="1" applyProtection="1">
      <alignment horizontal="center" vertical="center" wrapText="1"/>
      <protection locked="0"/>
    </xf>
    <xf numFmtId="3" fontId="0" fillId="35" borderId="11" xfId="0" applyNumberFormat="1" applyFill="1" applyBorder="1" applyAlignment="1" applyProtection="1">
      <alignment horizontal="center" vertical="center"/>
      <protection locked="0"/>
    </xf>
    <xf numFmtId="0" fontId="0" fillId="35" borderId="11" xfId="0" applyFill="1" applyBorder="1" applyAlignment="1" applyProtection="1">
      <alignment vertical="top" wrapText="1"/>
      <protection locked="0"/>
    </xf>
    <xf numFmtId="0" fontId="0" fillId="0" borderId="0" xfId="0" applyAlignment="1">
      <alignment/>
    </xf>
    <xf numFmtId="0" fontId="30" fillId="33" borderId="12" xfId="0" applyFont="1" applyFill="1" applyBorder="1" applyAlignment="1">
      <alignment horizontal="center" vertical="center"/>
    </xf>
    <xf numFmtId="0" fontId="31" fillId="0" borderId="12" xfId="0" applyFont="1" applyBorder="1" applyAlignment="1">
      <alignment vertical="center"/>
    </xf>
    <xf numFmtId="0" fontId="31" fillId="35" borderId="12" xfId="0" applyFont="1" applyFill="1" applyBorder="1" applyAlignment="1" applyProtection="1">
      <alignment horizontal="center" vertical="center"/>
      <protection locked="0"/>
    </xf>
    <xf numFmtId="0" fontId="31" fillId="35" borderId="12" xfId="0" applyFont="1" applyFill="1" applyBorder="1" applyAlignment="1" applyProtection="1">
      <alignment vertical="center"/>
      <protection locked="0"/>
    </xf>
    <xf numFmtId="15" fontId="31" fillId="0" borderId="12" xfId="0" applyNumberFormat="1" applyFont="1" applyBorder="1" applyAlignment="1">
      <alignment horizontal="center" vertical="center"/>
    </xf>
    <xf numFmtId="171" fontId="31" fillId="0" borderId="12" xfId="49" applyFont="1" applyBorder="1" applyAlignment="1">
      <alignment vertical="center"/>
    </xf>
    <xf numFmtId="0" fontId="31" fillId="0" borderId="12" xfId="0" applyFont="1" applyFill="1" applyBorder="1" applyAlignment="1">
      <alignment horizontal="center" vertical="center"/>
    </xf>
    <xf numFmtId="0" fontId="0" fillId="35" borderId="11" xfId="0" applyFill="1" applyBorder="1" applyAlignment="1" applyProtection="1">
      <alignment vertical="center"/>
      <protection locked="0"/>
    </xf>
    <xf numFmtId="0" fontId="0" fillId="35" borderId="11" xfId="0" applyFill="1" applyBorder="1" applyAlignment="1" applyProtection="1">
      <alignment vertical="center" wrapText="1"/>
      <protection locked="0"/>
    </xf>
    <xf numFmtId="0" fontId="32" fillId="35" borderId="11" xfId="0" applyFont="1" applyFill="1" applyBorder="1" applyAlignment="1" applyProtection="1">
      <alignment vertical="center"/>
      <protection locked="0"/>
    </xf>
    <xf numFmtId="0" fontId="32" fillId="34" borderId="0" xfId="0" applyFont="1" applyFill="1" applyBorder="1" applyAlignment="1">
      <alignment horizontal="center" vertical="center"/>
    </xf>
    <xf numFmtId="0" fontId="32" fillId="0" borderId="11" xfId="0" applyFont="1" applyFill="1" applyBorder="1" applyAlignment="1" applyProtection="1">
      <alignment horizontal="right"/>
      <protection locked="0"/>
    </xf>
    <xf numFmtId="0" fontId="32" fillId="0" borderId="11" xfId="0" applyFont="1" applyFill="1" applyBorder="1" applyAlignment="1" applyProtection="1">
      <alignment vertical="center" wrapText="1"/>
      <protection locked="0"/>
    </xf>
    <xf numFmtId="0" fontId="32" fillId="0" borderId="11" xfId="0" applyFont="1" applyFill="1" applyBorder="1" applyAlignment="1" applyProtection="1">
      <alignment vertical="center"/>
      <protection locked="0"/>
    </xf>
    <xf numFmtId="0" fontId="32" fillId="0" borderId="11" xfId="0" applyFont="1" applyFill="1" applyBorder="1" applyAlignment="1" applyProtection="1">
      <alignment/>
      <protection locked="0"/>
    </xf>
    <xf numFmtId="0" fontId="0" fillId="37" borderId="11" xfId="0" applyFill="1" applyBorder="1" applyAlignment="1" applyProtection="1">
      <alignment horizontal="center" vertical="center"/>
      <protection locked="0"/>
    </xf>
    <xf numFmtId="0" fontId="0" fillId="37" borderId="11" xfId="0" applyFill="1" applyBorder="1" applyAlignment="1" applyProtection="1">
      <alignment vertical="center"/>
      <protection locked="0"/>
    </xf>
    <xf numFmtId="0" fontId="0" fillId="35" borderId="11" xfId="0" applyFill="1" applyBorder="1" applyAlignment="1" applyProtection="1">
      <alignment vertical="center"/>
      <protection locked="0"/>
    </xf>
    <xf numFmtId="0" fontId="0" fillId="35" borderId="11" xfId="0" applyFill="1" applyBorder="1" applyAlignment="1" applyProtection="1">
      <alignment horizontal="center" vertical="center"/>
      <protection locked="0"/>
    </xf>
    <xf numFmtId="171" fontId="31" fillId="0" borderId="12" xfId="49" applyFont="1" applyFill="1" applyBorder="1" applyAlignment="1">
      <alignment vertical="center"/>
    </xf>
    <xf numFmtId="0" fontId="31" fillId="0" borderId="12" xfId="0" applyFont="1" applyBorder="1" applyAlignment="1">
      <alignment vertical="center" wrapText="1"/>
    </xf>
    <xf numFmtId="0" fontId="1" fillId="33" borderId="12" xfId="0" applyFont="1" applyFill="1" applyBorder="1" applyAlignment="1">
      <alignment horizontal="center" vertical="center"/>
    </xf>
    <xf numFmtId="0" fontId="0" fillId="35" borderId="12" xfId="0" applyFill="1" applyBorder="1" applyAlignment="1" applyProtection="1">
      <alignment horizontal="center" vertical="center"/>
      <protection locked="0"/>
    </xf>
    <xf numFmtId="0" fontId="0" fillId="0" borderId="12" xfId="0" applyFill="1" applyBorder="1" applyAlignment="1">
      <alignment horizontal="center" vertical="center"/>
    </xf>
    <xf numFmtId="15" fontId="0" fillId="0" borderId="12" xfId="0" applyNumberFormat="1" applyFill="1" applyBorder="1" applyAlignment="1">
      <alignment horizontal="center"/>
    </xf>
    <xf numFmtId="171" fontId="0" fillId="0" borderId="12" xfId="49" applyFont="1" applyFill="1" applyBorder="1" applyAlignment="1">
      <alignment/>
    </xf>
    <xf numFmtId="0" fontId="0" fillId="0" borderId="12" xfId="0" applyFill="1" applyBorder="1" applyAlignment="1">
      <alignment/>
    </xf>
    <xf numFmtId="0" fontId="0" fillId="35" borderId="11" xfId="0" applyFill="1" applyBorder="1" applyAlignment="1" applyProtection="1">
      <alignment vertical="center"/>
      <protection locked="0"/>
    </xf>
    <xf numFmtId="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0" fontId="0" fillId="0" borderId="0" xfId="0" applyAlignment="1">
      <alignment/>
    </xf>
    <xf numFmtId="0" fontId="1" fillId="33" borderId="10" xfId="0" applyFont="1" applyFill="1" applyBorder="1" applyAlignment="1">
      <alignment horizontal="center" vertical="center"/>
    </xf>
    <xf numFmtId="0" fontId="2" fillId="36" borderId="11" xfId="0" applyFont="1" applyFill="1" applyBorder="1" applyAlignment="1">
      <alignment vertical="center"/>
    </xf>
    <xf numFmtId="0" fontId="0" fillId="0" borderId="0" xfId="0" applyAlignment="1">
      <alignment/>
    </xf>
    <xf numFmtId="0" fontId="0" fillId="35" borderId="11" xfId="0" applyFill="1" applyBorder="1" applyAlignment="1" applyProtection="1">
      <alignment vertical="center"/>
      <protection locked="0"/>
    </xf>
    <xf numFmtId="0" fontId="0" fillId="35" borderId="11" xfId="0" applyFill="1" applyBorder="1" applyAlignment="1" applyProtection="1">
      <alignment vertical="center" wrapText="1"/>
      <protection locked="0"/>
    </xf>
    <xf numFmtId="0" fontId="4" fillId="0" borderId="12" xfId="73" applyFont="1" applyFill="1" applyBorder="1" applyAlignment="1" applyProtection="1">
      <alignment horizontal="justify" vertical="center" wrapText="1"/>
      <protection locked="0"/>
    </xf>
    <xf numFmtId="0" fontId="4" fillId="35" borderId="12" xfId="73" applyFont="1" applyFill="1" applyBorder="1" applyAlignment="1" applyProtection="1">
      <alignment horizontal="center" vertical="center" wrapText="1"/>
      <protection locked="0"/>
    </xf>
    <xf numFmtId="171" fontId="4" fillId="0" borderId="12" xfId="49" applyFont="1" applyFill="1" applyBorder="1" applyAlignment="1" applyProtection="1">
      <alignment horizontal="center" vertical="center" wrapText="1"/>
      <protection/>
    </xf>
    <xf numFmtId="0" fontId="4" fillId="37" borderId="16" xfId="73" applyFont="1" applyFill="1" applyBorder="1" applyAlignment="1" applyProtection="1">
      <alignment horizontal="center" vertical="center"/>
      <protection/>
    </xf>
    <xf numFmtId="171" fontId="0" fillId="35" borderId="11" xfId="49" applyFont="1" applyFill="1" applyBorder="1" applyAlignment="1" applyProtection="1">
      <alignment horizontal="center" vertical="center"/>
      <protection locked="0"/>
    </xf>
    <xf numFmtId="9" fontId="4" fillId="35" borderId="12" xfId="73" applyNumberFormat="1" applyFont="1" applyFill="1" applyBorder="1" applyAlignment="1" applyProtection="1">
      <alignment horizontal="center" vertical="center"/>
      <protection locked="0"/>
    </xf>
    <xf numFmtId="10" fontId="0" fillId="35" borderId="11" xfId="0" applyNumberFormat="1" applyFill="1" applyBorder="1" applyAlignment="1" applyProtection="1">
      <alignment horizontal="center" vertical="center"/>
      <protection locked="0"/>
    </xf>
    <xf numFmtId="171" fontId="0" fillId="35" borderId="11" xfId="49" applyFont="1" applyFill="1" applyBorder="1" applyAlignment="1" applyProtection="1">
      <alignment vertical="center"/>
      <protection locked="0"/>
    </xf>
    <xf numFmtId="0" fontId="4" fillId="35" borderId="12" xfId="71" applyFont="1" applyFill="1" applyBorder="1" applyAlignment="1" applyProtection="1">
      <alignment horizontal="justify" vertical="center" wrapText="1"/>
      <protection locked="0"/>
    </xf>
    <xf numFmtId="0" fontId="1" fillId="33" borderId="17" xfId="0" applyFont="1" applyFill="1" applyBorder="1" applyAlignment="1">
      <alignment horizontal="center" vertical="center"/>
    </xf>
    <xf numFmtId="0" fontId="0" fillId="0" borderId="0" xfId="0" applyAlignment="1">
      <alignment/>
    </xf>
    <xf numFmtId="0" fontId="0" fillId="35" borderId="11" xfId="0" applyFill="1" applyBorder="1" applyAlignment="1" applyProtection="1">
      <alignment vertical="center"/>
      <protection locked="0"/>
    </xf>
    <xf numFmtId="0" fontId="0" fillId="34" borderId="0" xfId="0" applyFill="1" applyBorder="1" applyAlignment="1">
      <alignment horizontal="center" vertical="center"/>
    </xf>
    <xf numFmtId="3" fontId="0" fillId="35" borderId="11" xfId="0" applyNumberFormat="1" applyFill="1" applyBorder="1" applyAlignment="1" applyProtection="1">
      <alignment vertical="center" wrapText="1"/>
      <protection locked="0"/>
    </xf>
    <xf numFmtId="0" fontId="0" fillId="35" borderId="11" xfId="0" applyFill="1" applyBorder="1" applyAlignment="1" applyProtection="1">
      <alignment vertical="center" wrapText="1"/>
      <protection locked="0"/>
    </xf>
    <xf numFmtId="0" fontId="0" fillId="35" borderId="11" xfId="0" applyFill="1" applyBorder="1" applyAlignment="1" applyProtection="1">
      <alignment horizontal="left" vertical="center" wrapText="1"/>
      <protection locked="0"/>
    </xf>
    <xf numFmtId="0" fontId="3" fillId="35" borderId="12" xfId="76" applyFill="1" applyBorder="1" applyAlignment="1" applyProtection="1">
      <alignment vertical="center" wrapText="1"/>
      <protection locked="0"/>
    </xf>
    <xf numFmtId="173" fontId="0" fillId="35" borderId="11" xfId="59" applyNumberFormat="1" applyFont="1" applyFill="1" applyBorder="1" applyAlignment="1" applyProtection="1">
      <alignment vertical="center" wrapText="1"/>
      <protection locked="0"/>
    </xf>
    <xf numFmtId="0" fontId="0" fillId="0" borderId="0" xfId="0" applyAlignment="1">
      <alignment/>
    </xf>
    <xf numFmtId="0" fontId="0" fillId="35" borderId="11" xfId="0" applyFill="1" applyBorder="1" applyAlignment="1" applyProtection="1">
      <alignment vertical="center"/>
      <protection locked="0"/>
    </xf>
    <xf numFmtId="0" fontId="5" fillId="33" borderId="18" xfId="0" applyFont="1" applyFill="1" applyBorder="1" applyAlignment="1" applyProtection="1">
      <alignment horizontal="center" vertical="center"/>
      <protection/>
    </xf>
    <xf numFmtId="0" fontId="4" fillId="0" borderId="12" xfId="0" applyFont="1" applyBorder="1" applyAlignment="1">
      <alignment horizontal="center" vertical="center" wrapText="1"/>
    </xf>
    <xf numFmtId="0" fontId="4" fillId="35" borderId="12" xfId="0" applyFont="1" applyFill="1" applyBorder="1" applyAlignment="1" applyProtection="1">
      <alignment horizontal="right" vertical="center"/>
      <protection locked="0"/>
    </xf>
    <xf numFmtId="0" fontId="4" fillId="37" borderId="12" xfId="0" applyFont="1" applyFill="1" applyBorder="1" applyAlignment="1" applyProtection="1">
      <alignment vertical="center"/>
      <protection locked="0"/>
    </xf>
    <xf numFmtId="0" fontId="4" fillId="37" borderId="12" xfId="0" applyFont="1" applyFill="1" applyBorder="1" applyAlignment="1" applyProtection="1">
      <alignment horizontal="right" vertical="center"/>
      <protection locked="0"/>
    </xf>
    <xf numFmtId="0" fontId="4" fillId="37" borderId="12" xfId="0" applyFont="1" applyFill="1" applyBorder="1" applyAlignment="1" applyProtection="1">
      <alignment horizontal="center" vertical="center" wrapText="1"/>
      <protection locked="0"/>
    </xf>
    <xf numFmtId="0" fontId="0" fillId="0" borderId="0" xfId="0" applyAlignment="1">
      <alignment/>
    </xf>
    <xf numFmtId="0" fontId="0" fillId="0" borderId="0" xfId="0" applyAlignment="1">
      <alignment/>
    </xf>
    <xf numFmtId="0" fontId="0" fillId="0" borderId="0" xfId="0" applyAlignment="1">
      <alignment/>
    </xf>
    <xf numFmtId="0" fontId="0" fillId="35" borderId="11" xfId="0" applyFill="1" applyBorder="1" applyAlignment="1" applyProtection="1">
      <alignment vertical="center"/>
      <protection locked="0"/>
    </xf>
    <xf numFmtId="0" fontId="0" fillId="35" borderId="11" xfId="0" applyFill="1" applyBorder="1" applyAlignment="1" applyProtection="1">
      <alignment vertical="center"/>
      <protection locked="0"/>
    </xf>
    <xf numFmtId="0" fontId="43" fillId="35" borderId="11" xfId="46" applyFill="1" applyBorder="1" applyAlignment="1" applyProtection="1">
      <alignment vertical="center"/>
      <protection locked="0"/>
    </xf>
    <xf numFmtId="0" fontId="0" fillId="0" borderId="0" xfId="0" applyAlignment="1">
      <alignment/>
    </xf>
    <xf numFmtId="0" fontId="0" fillId="0" borderId="0" xfId="0" applyAlignment="1">
      <alignment/>
    </xf>
    <xf numFmtId="0" fontId="0" fillId="34" borderId="0" xfId="0" applyFill="1" applyBorder="1" applyAlignment="1">
      <alignment horizontal="center" vertical="center"/>
    </xf>
    <xf numFmtId="172"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2" fontId="0" fillId="34" borderId="0" xfId="0" applyNumberFormat="1" applyFill="1" applyBorder="1" applyAlignment="1">
      <alignment horizontal="center" vertical="center"/>
    </xf>
    <xf numFmtId="172" fontId="0" fillId="0" borderId="0" xfId="0" applyNumberFormat="1" applyAlignment="1">
      <alignment/>
    </xf>
    <xf numFmtId="0" fontId="0" fillId="0" borderId="0" xfId="0" applyAlignment="1">
      <alignment/>
    </xf>
    <xf numFmtId="0" fontId="0" fillId="35" borderId="11" xfId="0" applyFill="1" applyBorder="1" applyAlignment="1" applyProtection="1">
      <alignment vertical="center"/>
      <protection locked="0"/>
    </xf>
    <xf numFmtId="3" fontId="0" fillId="0" borderId="11" xfId="0" applyNumberFormat="1" applyFill="1" applyBorder="1" applyAlignment="1" applyProtection="1">
      <alignment horizontal="right" vertical="center" wrapText="1"/>
      <protection locked="0"/>
    </xf>
    <xf numFmtId="0" fontId="0" fillId="0" borderId="11" xfId="0" applyFont="1" applyFill="1" applyBorder="1" applyAlignment="1" applyProtection="1">
      <alignment vertical="center" wrapText="1"/>
      <protection locked="0"/>
    </xf>
    <xf numFmtId="0" fontId="0" fillId="0" borderId="0" xfId="0" applyFill="1" applyBorder="1" applyAlignment="1">
      <alignment horizontal="center" vertical="center"/>
    </xf>
    <xf numFmtId="0" fontId="0" fillId="35" borderId="11" xfId="0" applyFill="1" applyBorder="1" applyAlignment="1" applyProtection="1">
      <alignment vertical="center"/>
      <protection locked="0"/>
    </xf>
    <xf numFmtId="172" fontId="4" fillId="37" borderId="12" xfId="0" applyNumberFormat="1" applyFont="1" applyFill="1" applyBorder="1" applyAlignment="1" applyProtection="1">
      <alignment vertical="center"/>
      <protection locked="0"/>
    </xf>
    <xf numFmtId="0" fontId="0" fillId="0" borderId="0" xfId="0" applyAlignment="1">
      <alignment/>
    </xf>
    <xf numFmtId="0" fontId="0" fillId="0" borderId="0" xfId="0" applyAlignment="1">
      <alignment/>
    </xf>
    <xf numFmtId="0" fontId="0" fillId="35" borderId="11" xfId="0" applyFill="1" applyBorder="1" applyAlignment="1" applyProtection="1">
      <alignment vertical="center"/>
      <protection locked="0"/>
    </xf>
    <xf numFmtId="0" fontId="0" fillId="35" borderId="11" xfId="0" applyFill="1" applyBorder="1" applyAlignment="1" applyProtection="1">
      <alignment vertical="center" wrapText="1"/>
      <protection locked="0"/>
    </xf>
    <xf numFmtId="172" fontId="0" fillId="35" borderId="11" xfId="0" applyNumberFormat="1" applyFill="1" applyBorder="1" applyAlignment="1" applyProtection="1">
      <alignment vertical="center"/>
      <protection locked="0"/>
    </xf>
    <xf numFmtId="3" fontId="0" fillId="35" borderId="11" xfId="0" applyNumberFormat="1"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3" xfId="54"/>
    <cellStyle name="Millares 4" xfId="55"/>
    <cellStyle name="Millares 5" xfId="56"/>
    <cellStyle name="Millares 6" xfId="57"/>
    <cellStyle name="Millares 7" xfId="58"/>
    <cellStyle name="Millares 8" xfId="59"/>
    <cellStyle name="Currency" xfId="60"/>
    <cellStyle name="Currency [0]" xfId="61"/>
    <cellStyle name="Moneda 2" xfId="62"/>
    <cellStyle name="Moneda 3" xfId="63"/>
    <cellStyle name="Moneda 4" xfId="64"/>
    <cellStyle name="Moneda 5" xfId="65"/>
    <cellStyle name="Moneda 6" xfId="66"/>
    <cellStyle name="Neutral" xfId="67"/>
    <cellStyle name="Normal 2" xfId="68"/>
    <cellStyle name="Normal 2 2" xfId="69"/>
    <cellStyle name="Normal 2 3" xfId="70"/>
    <cellStyle name="Normal 3" xfId="71"/>
    <cellStyle name="Normal 3 2" xfId="72"/>
    <cellStyle name="Normal 4" xfId="73"/>
    <cellStyle name="Normal 4 2" xfId="74"/>
    <cellStyle name="Normal 5" xfId="75"/>
    <cellStyle name="Normal 6" xfId="76"/>
    <cellStyle name="Notas" xfId="77"/>
    <cellStyle name="Percent" xfId="78"/>
    <cellStyle name="Porcentaje 2" xfId="79"/>
    <cellStyle name="Porcentaje 3" xfId="80"/>
    <cellStyle name="Porcentaje 4" xfId="81"/>
    <cellStyle name="Porcentaje 4 2" xfId="82"/>
    <cellStyle name="Porcentaje 5" xfId="83"/>
    <cellStyle name="Porcentaje 6" xfId="84"/>
    <cellStyle name="Porcentaje 7" xfId="85"/>
    <cellStyle name="Porcentual 4" xfId="86"/>
    <cellStyle name="Porcentual 5" xfId="87"/>
    <cellStyle name="Salida" xfId="88"/>
    <cellStyle name="Texto de advertencia" xfId="89"/>
    <cellStyle name="Texto explicativo" xfId="90"/>
    <cellStyle name="Título"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mailto:ofranco@ideam.gov.co" TargetMode="External" /><Relationship Id="rId2" Type="http://schemas.openxmlformats.org/officeDocument/2006/relationships/hyperlink" Target="mailto:aportillo@ideam.gov.co" TargetMode="Externa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33">
      <selection activeCell="A35" sqref="A35"/>
    </sheetView>
  </sheetViews>
  <sheetFormatPr defaultColWidth="0" defaultRowHeight="15"/>
  <cols>
    <col min="1" max="1" width="9.140625" style="0" customWidth="1"/>
    <col min="2" max="2" width="10.00390625" style="0" customWidth="1"/>
    <col min="3" max="3" width="17.00390625" style="0" customWidth="1"/>
    <col min="4" max="4" width="32.00390625" style="0" customWidth="1"/>
    <col min="5" max="5" width="19.00390625" style="0" customWidth="1"/>
    <col min="6" max="6" width="75.00390625" style="0" customWidth="1"/>
    <col min="7" max="7" width="50.00390625" style="0" customWidth="1"/>
    <col min="8" max="8" width="65.00390625" style="0" customWidth="1"/>
    <col min="9" max="9" width="53.00390625" style="0" customWidth="1"/>
    <col min="10" max="10" width="32.00390625" style="0" customWidth="1"/>
    <col min="11" max="11" width="51.00390625" style="0" customWidth="1"/>
    <col min="12" max="12" width="60.00390625" style="0" customWidth="1"/>
    <col min="13" max="13" width="54.00390625" style="0" customWidth="1"/>
    <col min="14" max="14" width="76.00390625" style="0" customWidth="1"/>
    <col min="15" max="15" width="19.00390625" style="0" customWidth="1"/>
    <col min="16" max="16" width="9.140625" style="0" customWidth="1"/>
    <col min="17" max="16384" width="8.00390625" style="0" hidden="1" customWidth="1"/>
  </cols>
  <sheetData>
    <row r="1" spans="2:7" ht="15">
      <c r="B1" s="1" t="s">
        <v>0</v>
      </c>
      <c r="C1" s="1">
        <v>51</v>
      </c>
      <c r="D1" s="144" t="s">
        <v>1</v>
      </c>
      <c r="E1" s="145"/>
      <c r="F1" s="145"/>
      <c r="G1" s="145"/>
    </row>
    <row r="2" spans="2:7" ht="15">
      <c r="B2" s="1" t="s">
        <v>2</v>
      </c>
      <c r="C2" s="1">
        <v>50</v>
      </c>
      <c r="D2" s="144" t="s">
        <v>3</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5" ht="15">
      <c r="A8" s="1" t="s">
        <v>9</v>
      </c>
      <c r="B8" s="144" t="s">
        <v>10</v>
      </c>
      <c r="C8" s="145"/>
      <c r="D8" s="145"/>
      <c r="E8" s="145"/>
      <c r="F8" s="145"/>
      <c r="G8" s="145"/>
      <c r="H8" s="145"/>
      <c r="I8" s="145"/>
      <c r="J8" s="145"/>
      <c r="K8" s="145"/>
      <c r="L8" s="145"/>
      <c r="M8" s="145"/>
      <c r="N8" s="145"/>
      <c r="O8" s="145"/>
    </row>
    <row r="9" spans="1:15" ht="15">
      <c r="A9" s="138"/>
      <c r="B9" s="138"/>
      <c r="C9" s="1">
        <v>2</v>
      </c>
      <c r="D9" s="1">
        <v>3</v>
      </c>
      <c r="E9" s="1">
        <v>4</v>
      </c>
      <c r="F9" s="1">
        <v>7</v>
      </c>
      <c r="G9" s="1">
        <v>8</v>
      </c>
      <c r="H9" s="1">
        <v>12</v>
      </c>
      <c r="I9" s="1">
        <v>16</v>
      </c>
      <c r="J9" s="1">
        <v>20</v>
      </c>
      <c r="K9" s="1">
        <v>24</v>
      </c>
      <c r="L9" s="1">
        <v>28</v>
      </c>
      <c r="M9" s="1">
        <v>32</v>
      </c>
      <c r="N9" s="1">
        <v>36</v>
      </c>
      <c r="O9" s="1">
        <v>40</v>
      </c>
    </row>
    <row r="10" spans="1:15" ht="15.75" thickBot="1">
      <c r="A10" s="138"/>
      <c r="B10" s="138"/>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10</v>
      </c>
      <c r="B11" s="6" t="s">
        <v>24</v>
      </c>
      <c r="C11" s="126" t="s">
        <v>25</v>
      </c>
      <c r="D11" s="136" t="s">
        <v>54</v>
      </c>
      <c r="E11" s="136" t="s">
        <v>24</v>
      </c>
      <c r="F11" s="7"/>
      <c r="G11" s="7"/>
      <c r="H11" s="7"/>
      <c r="I11" s="7"/>
      <c r="J11" s="7"/>
      <c r="K11" s="7"/>
      <c r="L11" s="7"/>
      <c r="M11" s="7"/>
      <c r="N11" s="7"/>
      <c r="O11" s="136" t="s">
        <v>24</v>
      </c>
    </row>
    <row r="12" spans="1:15" ht="15.75" thickBot="1">
      <c r="A12" s="1">
        <v>20</v>
      </c>
      <c r="B12" s="6" t="s">
        <v>24</v>
      </c>
      <c r="C12" s="126" t="s">
        <v>26</v>
      </c>
      <c r="D12" s="126" t="s">
        <v>24</v>
      </c>
      <c r="E12" s="126" t="s">
        <v>24</v>
      </c>
      <c r="F12" s="7"/>
      <c r="G12" s="7"/>
      <c r="H12" s="7"/>
      <c r="I12" s="7"/>
      <c r="J12" s="7"/>
      <c r="K12" s="7"/>
      <c r="L12" s="7"/>
      <c r="M12" s="7"/>
      <c r="N12" s="7"/>
      <c r="O12" s="136" t="s">
        <v>24</v>
      </c>
    </row>
    <row r="13" spans="1:15" ht="15.75" thickBot="1">
      <c r="A13" s="1">
        <v>30</v>
      </c>
      <c r="B13" s="6" t="s">
        <v>24</v>
      </c>
      <c r="C13" s="126" t="s">
        <v>27</v>
      </c>
      <c r="D13" s="126" t="s">
        <v>24</v>
      </c>
      <c r="E13" s="126" t="s">
        <v>24</v>
      </c>
      <c r="F13" s="136">
        <v>0</v>
      </c>
      <c r="G13" s="136">
        <v>0</v>
      </c>
      <c r="H13" s="7"/>
      <c r="I13" s="136">
        <v>0</v>
      </c>
      <c r="J13" s="7"/>
      <c r="K13" s="136">
        <v>0</v>
      </c>
      <c r="L13" s="136">
        <v>0</v>
      </c>
      <c r="M13" s="7"/>
      <c r="N13" s="7"/>
      <c r="O13" s="136" t="s">
        <v>24</v>
      </c>
    </row>
    <row r="14" spans="1:15" ht="15.75" thickBot="1">
      <c r="A14" s="1">
        <v>40</v>
      </c>
      <c r="B14" s="6" t="s">
        <v>24</v>
      </c>
      <c r="C14" s="126" t="s">
        <v>28</v>
      </c>
      <c r="D14" s="126" t="s">
        <v>24</v>
      </c>
      <c r="E14" s="126" t="s">
        <v>24</v>
      </c>
      <c r="F14" s="136">
        <v>0</v>
      </c>
      <c r="G14" s="136">
        <v>0</v>
      </c>
      <c r="H14" s="7"/>
      <c r="I14" s="136">
        <v>0</v>
      </c>
      <c r="J14" s="7"/>
      <c r="K14" s="136">
        <v>0</v>
      </c>
      <c r="L14" s="136">
        <v>0</v>
      </c>
      <c r="M14" s="7"/>
      <c r="N14" s="7"/>
      <c r="O14" s="136" t="s">
        <v>24</v>
      </c>
    </row>
    <row r="15" spans="1:15" ht="15.75" thickBot="1">
      <c r="A15" s="1">
        <v>50</v>
      </c>
      <c r="B15" s="6" t="s">
        <v>24</v>
      </c>
      <c r="C15" s="126" t="s">
        <v>29</v>
      </c>
      <c r="D15" s="126" t="s">
        <v>24</v>
      </c>
      <c r="E15" s="126" t="s">
        <v>24</v>
      </c>
      <c r="F15" s="7"/>
      <c r="G15" s="7"/>
      <c r="H15" s="7"/>
      <c r="I15" s="7"/>
      <c r="J15" s="7"/>
      <c r="K15" s="7"/>
      <c r="L15" s="7"/>
      <c r="M15" s="7"/>
      <c r="N15" s="7"/>
      <c r="O15" s="136" t="s">
        <v>24</v>
      </c>
    </row>
    <row r="16" spans="1:15" ht="150.75" thickBot="1">
      <c r="A16" s="1">
        <v>60</v>
      </c>
      <c r="B16" s="6" t="s">
        <v>24</v>
      </c>
      <c r="C16" s="126" t="s">
        <v>30</v>
      </c>
      <c r="D16" s="126" t="s">
        <v>24</v>
      </c>
      <c r="E16" s="11"/>
      <c r="F16" s="136">
        <v>0</v>
      </c>
      <c r="G16" s="136">
        <v>2028184000</v>
      </c>
      <c r="H16" s="7"/>
      <c r="I16" s="136">
        <v>2105398000</v>
      </c>
      <c r="J16" s="7"/>
      <c r="K16" s="136">
        <v>6637903217.48</v>
      </c>
      <c r="L16" s="136">
        <v>8363528209</v>
      </c>
      <c r="M16" s="7"/>
      <c r="N16" s="7"/>
      <c r="O16" s="106" t="s">
        <v>1506</v>
      </c>
    </row>
    <row r="17" spans="1:15" ht="15.75" thickBot="1">
      <c r="A17" s="1">
        <v>70</v>
      </c>
      <c r="B17" s="6" t="s">
        <v>24</v>
      </c>
      <c r="C17" s="126" t="s">
        <v>31</v>
      </c>
      <c r="D17" s="126" t="s">
        <v>24</v>
      </c>
      <c r="E17" s="126" t="s">
        <v>24</v>
      </c>
      <c r="F17" s="136">
        <v>0</v>
      </c>
      <c r="G17" s="136">
        <v>0</v>
      </c>
      <c r="H17" s="7"/>
      <c r="I17" s="136">
        <v>0</v>
      </c>
      <c r="J17" s="7"/>
      <c r="K17" s="136">
        <v>0</v>
      </c>
      <c r="L17" s="136">
        <v>0</v>
      </c>
      <c r="M17" s="7"/>
      <c r="N17" s="7"/>
      <c r="O17" s="136" t="s">
        <v>24</v>
      </c>
    </row>
    <row r="18" spans="1:15" ht="15.75" thickBot="1">
      <c r="A18" s="1">
        <v>80</v>
      </c>
      <c r="B18" s="6" t="s">
        <v>24</v>
      </c>
      <c r="C18" s="126" t="s">
        <v>32</v>
      </c>
      <c r="D18" s="126" t="s">
        <v>24</v>
      </c>
      <c r="E18" s="126" t="s">
        <v>24</v>
      </c>
      <c r="F18" s="136">
        <v>0</v>
      </c>
      <c r="G18" s="136">
        <v>0</v>
      </c>
      <c r="H18" s="7"/>
      <c r="I18" s="136">
        <v>0</v>
      </c>
      <c r="J18" s="7"/>
      <c r="K18" s="136">
        <v>0</v>
      </c>
      <c r="L18" s="136">
        <v>0</v>
      </c>
      <c r="M18" s="7"/>
      <c r="N18" s="7"/>
      <c r="O18" s="136" t="s">
        <v>24</v>
      </c>
    </row>
    <row r="19" spans="1:15" ht="15.75" thickBot="1">
      <c r="A19" s="1">
        <v>90</v>
      </c>
      <c r="B19" s="6" t="s">
        <v>24</v>
      </c>
      <c r="C19" s="126" t="s">
        <v>33</v>
      </c>
      <c r="D19" s="126" t="s">
        <v>24</v>
      </c>
      <c r="E19" s="126" t="s">
        <v>24</v>
      </c>
      <c r="F19" s="136">
        <v>0</v>
      </c>
      <c r="G19" s="136">
        <v>0</v>
      </c>
      <c r="H19" s="7"/>
      <c r="I19" s="136">
        <v>975889985</v>
      </c>
      <c r="J19" s="7"/>
      <c r="K19" s="136">
        <v>0</v>
      </c>
      <c r="L19" s="136">
        <v>0</v>
      </c>
      <c r="M19" s="7"/>
      <c r="N19" s="7"/>
      <c r="O19" s="136" t="s">
        <v>24</v>
      </c>
    </row>
    <row r="20" spans="1:15" ht="15.75" thickBot="1">
      <c r="A20" s="1">
        <v>100</v>
      </c>
      <c r="B20" s="6" t="s">
        <v>24</v>
      </c>
      <c r="C20" s="126" t="s">
        <v>34</v>
      </c>
      <c r="D20" s="126" t="s">
        <v>24</v>
      </c>
      <c r="E20" s="126" t="s">
        <v>24</v>
      </c>
      <c r="F20" s="136">
        <v>0</v>
      </c>
      <c r="G20" s="136">
        <v>0</v>
      </c>
      <c r="H20" s="7"/>
      <c r="I20" s="136">
        <v>0</v>
      </c>
      <c r="J20" s="7"/>
      <c r="K20" s="136">
        <v>0</v>
      </c>
      <c r="L20" s="136">
        <v>0</v>
      </c>
      <c r="M20" s="7"/>
      <c r="N20" s="7"/>
      <c r="O20" s="136" t="s">
        <v>24</v>
      </c>
    </row>
    <row r="21" spans="1:15" ht="15.75" thickBot="1">
      <c r="A21" s="1">
        <v>110</v>
      </c>
      <c r="B21" s="6" t="s">
        <v>24</v>
      </c>
      <c r="C21" s="126" t="s">
        <v>35</v>
      </c>
      <c r="D21" s="126" t="s">
        <v>24</v>
      </c>
      <c r="E21" s="126" t="s">
        <v>24</v>
      </c>
      <c r="F21" s="7"/>
      <c r="G21" s="7"/>
      <c r="H21" s="7"/>
      <c r="I21" s="7"/>
      <c r="J21" s="7"/>
      <c r="K21" s="7"/>
      <c r="L21" s="7"/>
      <c r="M21" s="7"/>
      <c r="N21" s="7"/>
      <c r="O21" s="136" t="s">
        <v>24</v>
      </c>
    </row>
    <row r="22" spans="1:15" ht="15.75" thickBot="1">
      <c r="A22" s="1">
        <v>120</v>
      </c>
      <c r="B22" s="6" t="s">
        <v>24</v>
      </c>
      <c r="C22" s="126" t="s">
        <v>36</v>
      </c>
      <c r="D22" s="126" t="s">
        <v>24</v>
      </c>
      <c r="E22" s="126" t="s">
        <v>24</v>
      </c>
      <c r="F22" s="136">
        <v>0</v>
      </c>
      <c r="G22" s="136">
        <v>0</v>
      </c>
      <c r="H22" s="7"/>
      <c r="I22" s="136">
        <v>0</v>
      </c>
      <c r="J22" s="7"/>
      <c r="K22" s="136">
        <v>0</v>
      </c>
      <c r="L22" s="136">
        <v>0</v>
      </c>
      <c r="M22" s="7"/>
      <c r="N22" s="7"/>
      <c r="O22" s="136" t="s">
        <v>24</v>
      </c>
    </row>
    <row r="23" spans="1:15" ht="15.75" thickBot="1">
      <c r="A23" s="1">
        <v>130</v>
      </c>
      <c r="B23" s="6" t="s">
        <v>24</v>
      </c>
      <c r="C23" s="126" t="s">
        <v>37</v>
      </c>
      <c r="D23" s="126" t="s">
        <v>24</v>
      </c>
      <c r="E23" s="126" t="s">
        <v>24</v>
      </c>
      <c r="F23" s="136">
        <v>0</v>
      </c>
      <c r="G23" s="136">
        <v>0</v>
      </c>
      <c r="H23" s="7"/>
      <c r="I23" s="136">
        <v>0</v>
      </c>
      <c r="J23" s="7"/>
      <c r="K23" s="136">
        <v>0</v>
      </c>
      <c r="L23" s="136">
        <v>0</v>
      </c>
      <c r="M23" s="7"/>
      <c r="N23" s="7"/>
      <c r="O23" s="136" t="s">
        <v>24</v>
      </c>
    </row>
    <row r="24" spans="1:15" ht="15.75" thickBot="1">
      <c r="A24" s="1">
        <v>140</v>
      </c>
      <c r="B24" s="6" t="s">
        <v>24</v>
      </c>
      <c r="C24" s="126" t="s">
        <v>38</v>
      </c>
      <c r="D24" s="126" t="s">
        <v>24</v>
      </c>
      <c r="E24" s="126" t="s">
        <v>24</v>
      </c>
      <c r="F24" s="136">
        <v>0</v>
      </c>
      <c r="G24" s="136">
        <v>0</v>
      </c>
      <c r="H24" s="7"/>
      <c r="I24" s="136">
        <v>0</v>
      </c>
      <c r="J24" s="7"/>
      <c r="K24" s="136">
        <v>0</v>
      </c>
      <c r="L24" s="136">
        <v>0</v>
      </c>
      <c r="M24" s="7"/>
      <c r="N24" s="7"/>
      <c r="O24" s="136" t="s">
        <v>24</v>
      </c>
    </row>
    <row r="25" spans="1:15" ht="15.75" thickBot="1">
      <c r="A25" s="1">
        <v>150</v>
      </c>
      <c r="B25" s="6" t="s">
        <v>24</v>
      </c>
      <c r="C25" s="126" t="s">
        <v>39</v>
      </c>
      <c r="D25" s="126" t="s">
        <v>24</v>
      </c>
      <c r="E25" s="126" t="s">
        <v>24</v>
      </c>
      <c r="F25" s="136">
        <v>0</v>
      </c>
      <c r="G25" s="136">
        <v>0</v>
      </c>
      <c r="H25" s="7"/>
      <c r="I25" s="136">
        <v>0</v>
      </c>
      <c r="J25" s="7"/>
      <c r="K25" s="136">
        <v>0</v>
      </c>
      <c r="L25" s="136">
        <v>0</v>
      </c>
      <c r="M25" s="7"/>
      <c r="N25" s="7"/>
      <c r="O25" s="136" t="s">
        <v>24</v>
      </c>
    </row>
    <row r="26" spans="1:15" ht="15.75" thickBot="1">
      <c r="A26" s="1">
        <v>160</v>
      </c>
      <c r="B26" s="6" t="s">
        <v>24</v>
      </c>
      <c r="C26" s="126" t="s">
        <v>40</v>
      </c>
      <c r="D26" s="126" t="s">
        <v>24</v>
      </c>
      <c r="E26" s="126" t="s">
        <v>24</v>
      </c>
      <c r="F26" s="136">
        <v>0</v>
      </c>
      <c r="G26" s="136">
        <v>0</v>
      </c>
      <c r="H26" s="7"/>
      <c r="I26" s="136">
        <v>0</v>
      </c>
      <c r="J26" s="7"/>
      <c r="K26" s="136">
        <v>0</v>
      </c>
      <c r="L26" s="136">
        <v>0</v>
      </c>
      <c r="M26" s="7"/>
      <c r="N26" s="7"/>
      <c r="O26" s="136" t="s">
        <v>24</v>
      </c>
    </row>
    <row r="27" spans="1:15" ht="15.75" thickBot="1">
      <c r="A27" s="1">
        <v>170</v>
      </c>
      <c r="B27" s="6" t="s">
        <v>24</v>
      </c>
      <c r="C27" s="126" t="s">
        <v>41</v>
      </c>
      <c r="D27" s="126" t="s">
        <v>24</v>
      </c>
      <c r="E27" s="126" t="s">
        <v>24</v>
      </c>
      <c r="F27" s="136">
        <v>0</v>
      </c>
      <c r="G27" s="136">
        <v>0</v>
      </c>
      <c r="H27" s="7"/>
      <c r="I27" s="136">
        <v>0</v>
      </c>
      <c r="J27" s="7"/>
      <c r="K27" s="136">
        <v>0</v>
      </c>
      <c r="L27" s="136">
        <v>0</v>
      </c>
      <c r="M27" s="7"/>
      <c r="N27" s="7"/>
      <c r="O27" s="136" t="s">
        <v>24</v>
      </c>
    </row>
    <row r="28" spans="1:15" ht="15.75" thickBot="1">
      <c r="A28" s="1">
        <v>180</v>
      </c>
      <c r="B28" s="6" t="s">
        <v>24</v>
      </c>
      <c r="C28" s="126" t="s">
        <v>42</v>
      </c>
      <c r="D28" s="126" t="s">
        <v>24</v>
      </c>
      <c r="E28" s="126" t="s">
        <v>24</v>
      </c>
      <c r="F28" s="136">
        <v>0</v>
      </c>
      <c r="G28" s="136">
        <v>0</v>
      </c>
      <c r="H28" s="7"/>
      <c r="I28" s="136">
        <v>0</v>
      </c>
      <c r="J28" s="7"/>
      <c r="K28" s="136">
        <v>0</v>
      </c>
      <c r="L28" s="136">
        <v>0</v>
      </c>
      <c r="M28" s="7"/>
      <c r="N28" s="7"/>
      <c r="O28" s="136" t="s">
        <v>24</v>
      </c>
    </row>
    <row r="29" spans="1:15" ht="15.75" thickBot="1">
      <c r="A29" s="1">
        <v>190</v>
      </c>
      <c r="B29" s="6" t="s">
        <v>24</v>
      </c>
      <c r="C29" s="126" t="s">
        <v>43</v>
      </c>
      <c r="D29" s="126" t="s">
        <v>24</v>
      </c>
      <c r="E29" s="126"/>
      <c r="F29" s="136">
        <v>0</v>
      </c>
      <c r="G29" s="136">
        <v>5584988000</v>
      </c>
      <c r="H29" s="7"/>
      <c r="I29" s="136">
        <f>4750000000</f>
        <v>4750000000</v>
      </c>
      <c r="J29" s="7"/>
      <c r="K29" s="136">
        <v>128041</v>
      </c>
      <c r="L29" s="136">
        <v>5400</v>
      </c>
      <c r="M29" s="7"/>
      <c r="N29" s="7"/>
      <c r="O29" s="136" t="s">
        <v>1783</v>
      </c>
    </row>
    <row r="30" spans="1:15" ht="15.75" thickBot="1">
      <c r="A30" s="1">
        <v>200</v>
      </c>
      <c r="B30" s="6" t="s">
        <v>24</v>
      </c>
      <c r="C30" s="126" t="s">
        <v>44</v>
      </c>
      <c r="D30" s="126" t="s">
        <v>24</v>
      </c>
      <c r="E30" s="126" t="s">
        <v>24</v>
      </c>
      <c r="F30" s="7"/>
      <c r="G30" s="7"/>
      <c r="H30" s="7"/>
      <c r="I30" s="7"/>
      <c r="J30" s="7"/>
      <c r="K30" s="7"/>
      <c r="L30" s="7"/>
      <c r="M30" s="7"/>
      <c r="N30" s="7"/>
      <c r="O30" s="136" t="s">
        <v>24</v>
      </c>
    </row>
    <row r="31" spans="1:15" ht="15.75" thickBot="1">
      <c r="A31" s="1">
        <v>210</v>
      </c>
      <c r="B31" s="6" t="s">
        <v>24</v>
      </c>
      <c r="C31" s="126" t="s">
        <v>45</v>
      </c>
      <c r="D31" s="126" t="s">
        <v>24</v>
      </c>
      <c r="E31" s="126" t="s">
        <v>24</v>
      </c>
      <c r="F31" s="136">
        <v>0</v>
      </c>
      <c r="G31" s="136">
        <v>0</v>
      </c>
      <c r="H31" s="7"/>
      <c r="I31" s="136">
        <v>0</v>
      </c>
      <c r="J31" s="7"/>
      <c r="K31" s="136">
        <v>0</v>
      </c>
      <c r="L31" s="136">
        <v>0</v>
      </c>
      <c r="M31" s="7"/>
      <c r="N31" s="7"/>
      <c r="O31" s="136" t="s">
        <v>24</v>
      </c>
    </row>
    <row r="32" spans="1:15" ht="15.75" thickBot="1">
      <c r="A32" s="1">
        <v>220</v>
      </c>
      <c r="B32" s="6" t="s">
        <v>24</v>
      </c>
      <c r="C32" s="126" t="s">
        <v>46</v>
      </c>
      <c r="D32" s="126" t="s">
        <v>24</v>
      </c>
      <c r="E32" s="126" t="s">
        <v>24</v>
      </c>
      <c r="F32" s="136">
        <v>0</v>
      </c>
      <c r="G32" s="136">
        <v>0</v>
      </c>
      <c r="H32" s="7"/>
      <c r="I32" s="136">
        <v>0</v>
      </c>
      <c r="J32" s="7"/>
      <c r="K32" s="136">
        <v>0</v>
      </c>
      <c r="L32" s="136">
        <v>0</v>
      </c>
      <c r="M32" s="7"/>
      <c r="N32" s="7"/>
      <c r="O32" s="136" t="s">
        <v>24</v>
      </c>
    </row>
    <row r="33" spans="1:15" ht="90.75" thickBot="1">
      <c r="A33" s="1">
        <v>230</v>
      </c>
      <c r="B33" s="6" t="s">
        <v>24</v>
      </c>
      <c r="C33" s="126" t="s">
        <v>47</v>
      </c>
      <c r="D33" s="126" t="s">
        <v>24</v>
      </c>
      <c r="E33" s="12"/>
      <c r="F33" s="136">
        <v>0</v>
      </c>
      <c r="G33" s="136">
        <v>0</v>
      </c>
      <c r="H33" s="7"/>
      <c r="I33" s="136">
        <v>0</v>
      </c>
      <c r="J33" s="7"/>
      <c r="K33" s="136">
        <v>527762750</v>
      </c>
      <c r="L33" s="136">
        <f>861894500</f>
        <v>861894500</v>
      </c>
      <c r="M33" s="7"/>
      <c r="N33" s="7"/>
      <c r="O33" s="106" t="s">
        <v>1507</v>
      </c>
    </row>
    <row r="34" spans="1:15" ht="15.75" thickBot="1">
      <c r="A34" s="1">
        <v>240</v>
      </c>
      <c r="B34" s="6" t="s">
        <v>24</v>
      </c>
      <c r="C34" s="126" t="s">
        <v>48</v>
      </c>
      <c r="D34" s="126" t="s">
        <v>24</v>
      </c>
      <c r="E34" s="126" t="s">
        <v>24</v>
      </c>
      <c r="F34" s="136">
        <v>0</v>
      </c>
      <c r="G34" s="136">
        <v>0</v>
      </c>
      <c r="H34" s="7"/>
      <c r="I34" s="136"/>
      <c r="J34" s="7"/>
      <c r="K34" s="136">
        <v>0</v>
      </c>
      <c r="L34" s="136">
        <v>0</v>
      </c>
      <c r="M34" s="7"/>
      <c r="N34" s="7"/>
      <c r="O34" s="136" t="s">
        <v>24</v>
      </c>
    </row>
    <row r="35" spans="1:15" ht="60.75" thickBot="1">
      <c r="A35" s="1">
        <v>250</v>
      </c>
      <c r="B35" s="6" t="s">
        <v>24</v>
      </c>
      <c r="C35" s="126" t="s">
        <v>49</v>
      </c>
      <c r="D35" s="126" t="s">
        <v>24</v>
      </c>
      <c r="E35" s="12"/>
      <c r="F35" s="136">
        <v>0</v>
      </c>
      <c r="G35" s="136">
        <v>2880126000</v>
      </c>
      <c r="H35" s="7"/>
      <c r="I35" s="136">
        <v>290492000</v>
      </c>
      <c r="J35" s="7"/>
      <c r="K35" s="136">
        <f>1954873+2880126000</f>
        <v>2882080873</v>
      </c>
      <c r="L35" s="136">
        <f>125000000+27208452</f>
        <v>152208452</v>
      </c>
      <c r="M35" s="7"/>
      <c r="N35" s="7"/>
      <c r="O35" s="106" t="s">
        <v>1508</v>
      </c>
    </row>
    <row r="36" spans="1:15" ht="15.75" thickBot="1">
      <c r="A36" s="1">
        <v>260</v>
      </c>
      <c r="B36" s="6" t="s">
        <v>24</v>
      </c>
      <c r="C36" s="126" t="s">
        <v>50</v>
      </c>
      <c r="D36" s="126" t="s">
        <v>24</v>
      </c>
      <c r="E36" s="126" t="s">
        <v>24</v>
      </c>
      <c r="F36" s="136">
        <v>0</v>
      </c>
      <c r="G36" s="136">
        <v>0</v>
      </c>
      <c r="H36" s="7"/>
      <c r="I36" s="136">
        <v>0</v>
      </c>
      <c r="J36" s="7"/>
      <c r="K36" s="136">
        <v>0</v>
      </c>
      <c r="L36" s="136">
        <v>0</v>
      </c>
      <c r="M36" s="7"/>
      <c r="N36" s="7"/>
      <c r="O36" s="136" t="s">
        <v>24</v>
      </c>
    </row>
    <row r="37" spans="1:15" ht="15.75" thickBot="1">
      <c r="A37" s="1">
        <v>270</v>
      </c>
      <c r="B37" s="6" t="s">
        <v>24</v>
      </c>
      <c r="C37" s="126" t="s">
        <v>51</v>
      </c>
      <c r="D37" s="126" t="s">
        <v>24</v>
      </c>
      <c r="E37" s="126" t="s">
        <v>24</v>
      </c>
      <c r="F37" s="136">
        <v>0</v>
      </c>
      <c r="G37" s="136">
        <v>0</v>
      </c>
      <c r="H37" s="7"/>
      <c r="I37" s="136">
        <v>0</v>
      </c>
      <c r="J37" s="7"/>
      <c r="K37" s="136">
        <v>0</v>
      </c>
      <c r="L37" s="136">
        <v>0</v>
      </c>
      <c r="M37" s="7"/>
      <c r="N37" s="7"/>
      <c r="O37" s="136" t="s">
        <v>24</v>
      </c>
    </row>
    <row r="38" spans="1:15" ht="15.75" thickBot="1">
      <c r="A38" s="1">
        <v>280</v>
      </c>
      <c r="B38" s="6" t="s">
        <v>24</v>
      </c>
      <c r="C38" s="126" t="s">
        <v>52</v>
      </c>
      <c r="D38" s="126" t="s">
        <v>24</v>
      </c>
      <c r="E38" s="126" t="s">
        <v>24</v>
      </c>
      <c r="F38" s="136">
        <v>0</v>
      </c>
      <c r="G38" s="136">
        <v>0</v>
      </c>
      <c r="H38" s="7"/>
      <c r="I38" s="136">
        <v>0</v>
      </c>
      <c r="J38" s="7"/>
      <c r="K38" s="136">
        <v>0</v>
      </c>
      <c r="L38" s="136">
        <v>0</v>
      </c>
      <c r="M38" s="7"/>
      <c r="N38" s="7"/>
      <c r="O38" s="136" t="s">
        <v>24</v>
      </c>
    </row>
    <row r="39" spans="1:15" ht="15.75" thickBot="1">
      <c r="A39" s="1">
        <v>290</v>
      </c>
      <c r="B39" s="6" t="s">
        <v>24</v>
      </c>
      <c r="C39" s="126" t="s">
        <v>53</v>
      </c>
      <c r="D39" s="126" t="s">
        <v>24</v>
      </c>
      <c r="E39" s="126" t="s">
        <v>24</v>
      </c>
      <c r="F39" s="7"/>
      <c r="G39" s="7"/>
      <c r="H39" s="7"/>
      <c r="I39" s="7"/>
      <c r="J39" s="7"/>
      <c r="K39" s="7"/>
      <c r="L39" s="7"/>
      <c r="M39" s="126" t="s">
        <v>24</v>
      </c>
      <c r="N39" s="126" t="s">
        <v>24</v>
      </c>
      <c r="O39" s="136" t="s">
        <v>24</v>
      </c>
    </row>
  </sheetData>
  <sheetProtection/>
  <mergeCells count="3">
    <mergeCell ref="D1:G1"/>
    <mergeCell ref="D2:G2"/>
    <mergeCell ref="B8:O8"/>
  </mergeCells>
  <dataValidations count="15">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E11">
      <formula1>0</formula1>
      <formula2>200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9:L39 J11:J38 H11:H38 M31:N38 K30:N30 I30 F30:G30 M27:N29 N11:N26 M11:M24 K21:L21 I21 F21:G21 K15:L15 I15 F15:G15 I11:I12 K11:L12 F11:G12">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8:O39 O28:O34 O11:O2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1:F38 F22:F29 F16:F20 F13:F1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1:G38 I35 K35 I33 K33 G22:G29 I29 K29 G16:G20 G13:G1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6:I38 I34 I31:I32 I22:I28 I16:I20 K16 I13:I1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6:K38 K34 K31:K32 K22:K28 K17:K20 K13:K14">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6:L17 L13:L1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5:L38 L31:L33 L22:L29 L18:L20">
      <formula1>-9223372036854770000</formula1>
      <formula2>9223372036854770000</formula2>
    </dataValidation>
    <dataValidation type="decimal" allowBlank="1" showInputMessage="1" showErrorMessage="1" promptTitle="Escriba un número en esta casilla" errorTitle="Entrada no válida" error="Por favor escriba un número" sqref="M25:M26">
      <formula1>-9223372036854770000</formula1>
      <formula2>9223372036854770000</formula2>
    </dataValidation>
    <dataValidation type="textLength" allowBlank="1" showInputMessage="1" promptTitle="Cualquier contenido" prompt=" Registre brevemente aspectos relevantes que merezcan su atención." error="Escriba un texto " sqref="O37 O27">
      <formula1>0</formula1>
      <formula2>3500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4">
      <formula1>-9223372036854770000</formula1>
      <formula2>9223372036854770000</formula2>
    </dataValidation>
    <dataValidation type="textLength" allowBlank="1" showInputMessage="1" promptTitle="Cualquier contenido Maximo 390 Caracteres" prompt=" Registre brevemente aspectos relevantes que merezcan su atención.Registre brevemente aspectos relevantes que merezcan su atención." error="Escriba un texto  Maximo 390 Caracteres" sqref="O35">
      <formula1>0</formula1>
      <formula2>390</formula2>
    </dataValidation>
    <dataValidation type="textLength" allowBlank="1" showInputMessage="1" promptTitle="Cualquier contenido Maximo 390 Caracteres" error="Escriba un texto  Maximo 390 Caracteres" sqref="O36">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D11">
      <formula1>#REF!</formula1>
    </dataValidation>
  </dataValidation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H20"/>
  <sheetViews>
    <sheetView zoomScale="86" zoomScaleNormal="86" zoomScalePageLayoutView="0" workbookViewId="0" topLeftCell="F15">
      <selection activeCell="H20" sqref="H20"/>
    </sheetView>
  </sheetViews>
  <sheetFormatPr defaultColWidth="0" defaultRowHeight="15"/>
  <cols>
    <col min="1" max="1" width="9.140625" style="0" customWidth="1"/>
    <col min="2" max="2" width="22.00390625" style="0" customWidth="1"/>
    <col min="3" max="3" width="32.00390625" style="0" customWidth="1"/>
    <col min="4" max="4" width="19.00390625" style="0" customWidth="1"/>
    <col min="5" max="5" width="146.8515625" style="0" bestFit="1" customWidth="1"/>
    <col min="6" max="6" width="15.00390625" style="0" customWidth="1"/>
    <col min="7" max="7" width="37.00390625" style="0" customWidth="1"/>
    <col min="8" max="8" width="53.8515625" style="0" customWidth="1"/>
    <col min="9" max="9" width="11.8515625" style="0" bestFit="1" customWidth="1"/>
    <col min="10" max="16384" width="8.00390625" style="0" hidden="1" customWidth="1"/>
  </cols>
  <sheetData>
    <row r="1" spans="2:7" ht="15">
      <c r="B1" s="1" t="s">
        <v>0</v>
      </c>
      <c r="C1" s="1">
        <v>51</v>
      </c>
      <c r="D1" s="144" t="s">
        <v>1</v>
      </c>
      <c r="E1" s="145"/>
      <c r="F1" s="145"/>
      <c r="G1" s="145"/>
    </row>
    <row r="2" spans="2:7" ht="15">
      <c r="B2" s="1" t="s">
        <v>2</v>
      </c>
      <c r="C2" s="1">
        <v>371</v>
      </c>
      <c r="D2" s="144" t="s">
        <v>188</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8" ht="15">
      <c r="A8" s="1" t="s">
        <v>9</v>
      </c>
      <c r="B8" s="144" t="s">
        <v>189</v>
      </c>
      <c r="C8" s="145"/>
      <c r="D8" s="145"/>
      <c r="E8" s="145"/>
      <c r="F8" s="145"/>
      <c r="G8" s="145"/>
      <c r="H8" s="145"/>
    </row>
    <row r="9" spans="3:8" ht="15">
      <c r="C9" s="1">
        <v>2</v>
      </c>
      <c r="D9" s="1">
        <v>3</v>
      </c>
      <c r="E9" s="1">
        <v>4</v>
      </c>
      <c r="F9" s="1">
        <v>8</v>
      </c>
      <c r="G9" s="1">
        <v>11</v>
      </c>
      <c r="H9" s="1">
        <v>12</v>
      </c>
    </row>
    <row r="10" spans="3:8" ht="15">
      <c r="C10" s="1" t="s">
        <v>12</v>
      </c>
      <c r="D10" s="1" t="s">
        <v>13</v>
      </c>
      <c r="E10" s="1" t="s">
        <v>190</v>
      </c>
      <c r="F10" s="1" t="s">
        <v>191</v>
      </c>
      <c r="G10" s="1" t="s">
        <v>192</v>
      </c>
      <c r="H10" s="1" t="s">
        <v>23</v>
      </c>
    </row>
    <row r="11" spans="1:8" ht="96">
      <c r="A11" s="101">
        <v>10</v>
      </c>
      <c r="B11" s="42" t="s">
        <v>193</v>
      </c>
      <c r="C11" s="47" t="s">
        <v>54</v>
      </c>
      <c r="D11" s="47" t="s">
        <v>24</v>
      </c>
      <c r="E11" s="48" t="s">
        <v>194</v>
      </c>
      <c r="F11" s="31" t="s">
        <v>54</v>
      </c>
      <c r="G11" s="32">
        <v>0</v>
      </c>
      <c r="H11" s="32" t="s">
        <v>1773</v>
      </c>
    </row>
    <row r="12" spans="1:8" ht="96">
      <c r="A12" s="101">
        <v>20</v>
      </c>
      <c r="B12" s="42" t="s">
        <v>195</v>
      </c>
      <c r="C12" s="104" t="s">
        <v>24</v>
      </c>
      <c r="D12" s="49" t="s">
        <v>24</v>
      </c>
      <c r="E12" s="48" t="s">
        <v>196</v>
      </c>
      <c r="F12" s="31" t="s">
        <v>54</v>
      </c>
      <c r="G12" s="32">
        <v>0</v>
      </c>
      <c r="H12" s="32" t="s">
        <v>1774</v>
      </c>
    </row>
    <row r="13" spans="1:8" ht="48">
      <c r="A13" s="101">
        <v>30</v>
      </c>
      <c r="B13" s="42" t="s">
        <v>197</v>
      </c>
      <c r="C13" s="104" t="s">
        <v>24</v>
      </c>
      <c r="D13" s="49" t="s">
        <v>24</v>
      </c>
      <c r="E13" s="48" t="s">
        <v>198</v>
      </c>
      <c r="F13" s="31" t="s">
        <v>54</v>
      </c>
      <c r="G13" s="32">
        <v>0</v>
      </c>
      <c r="H13" s="32" t="s">
        <v>1564</v>
      </c>
    </row>
    <row r="14" spans="1:8" ht="36">
      <c r="A14" s="101">
        <v>40</v>
      </c>
      <c r="B14" s="42" t="s">
        <v>199</v>
      </c>
      <c r="C14" s="104" t="s">
        <v>24</v>
      </c>
      <c r="D14" s="49" t="s">
        <v>24</v>
      </c>
      <c r="E14" s="48" t="s">
        <v>200</v>
      </c>
      <c r="F14" s="31" t="s">
        <v>54</v>
      </c>
      <c r="G14" s="32">
        <v>0</v>
      </c>
      <c r="H14" s="32" t="s">
        <v>1748</v>
      </c>
    </row>
    <row r="15" spans="1:8" ht="48">
      <c r="A15" s="101">
        <v>50</v>
      </c>
      <c r="B15" s="42" t="s">
        <v>201</v>
      </c>
      <c r="C15" s="104" t="s">
        <v>24</v>
      </c>
      <c r="D15" s="49" t="s">
        <v>24</v>
      </c>
      <c r="E15" s="48" t="s">
        <v>202</v>
      </c>
      <c r="F15" s="31" t="s">
        <v>54</v>
      </c>
      <c r="G15" s="32">
        <v>0</v>
      </c>
      <c r="H15" s="32" t="s">
        <v>1565</v>
      </c>
    </row>
    <row r="16" spans="1:8" ht="60">
      <c r="A16" s="101">
        <v>60</v>
      </c>
      <c r="B16" s="42" t="s">
        <v>203</v>
      </c>
      <c r="C16" s="104" t="s">
        <v>24</v>
      </c>
      <c r="D16" s="49" t="s">
        <v>24</v>
      </c>
      <c r="E16" s="48" t="s">
        <v>204</v>
      </c>
      <c r="F16" s="31" t="s">
        <v>54</v>
      </c>
      <c r="G16" s="32">
        <v>0</v>
      </c>
      <c r="H16" s="32" t="s">
        <v>1749</v>
      </c>
    </row>
    <row r="17" spans="1:8" ht="96">
      <c r="A17" s="101">
        <v>70</v>
      </c>
      <c r="B17" s="42" t="s">
        <v>205</v>
      </c>
      <c r="C17" s="104" t="s">
        <v>24</v>
      </c>
      <c r="D17" s="49" t="s">
        <v>24</v>
      </c>
      <c r="E17" s="48" t="s">
        <v>206</v>
      </c>
      <c r="F17" s="31" t="s">
        <v>54</v>
      </c>
      <c r="G17" s="32">
        <v>0</v>
      </c>
      <c r="H17" s="33" t="s">
        <v>1727</v>
      </c>
    </row>
    <row r="18" spans="1:8" ht="48">
      <c r="A18" s="101">
        <v>80</v>
      </c>
      <c r="B18" s="42" t="s">
        <v>207</v>
      </c>
      <c r="C18" s="104" t="s">
        <v>24</v>
      </c>
      <c r="D18" s="49" t="s">
        <v>24</v>
      </c>
      <c r="E18" s="48" t="s">
        <v>208</v>
      </c>
      <c r="F18" s="31" t="s">
        <v>54</v>
      </c>
      <c r="G18" s="32">
        <v>0</v>
      </c>
      <c r="H18" s="32" t="s">
        <v>1750</v>
      </c>
    </row>
    <row r="19" spans="1:8" ht="60">
      <c r="A19" s="101">
        <v>90</v>
      </c>
      <c r="B19" s="42" t="s">
        <v>209</v>
      </c>
      <c r="C19" s="104" t="s">
        <v>24</v>
      </c>
      <c r="D19" s="49" t="s">
        <v>24</v>
      </c>
      <c r="E19" s="48" t="s">
        <v>210</v>
      </c>
      <c r="F19" s="31" t="s">
        <v>54</v>
      </c>
      <c r="G19" s="32">
        <v>0</v>
      </c>
      <c r="H19" s="33" t="s">
        <v>1751</v>
      </c>
    </row>
    <row r="20" spans="1:8" ht="60">
      <c r="A20" s="101">
        <v>100</v>
      </c>
      <c r="B20" s="42" t="s">
        <v>211</v>
      </c>
      <c r="C20" s="104" t="s">
        <v>24</v>
      </c>
      <c r="D20" s="49" t="s">
        <v>24</v>
      </c>
      <c r="E20" s="48" t="s">
        <v>212</v>
      </c>
      <c r="F20" s="31" t="s">
        <v>54</v>
      </c>
      <c r="G20" s="32">
        <v>0</v>
      </c>
      <c r="H20" s="32" t="s">
        <v>1566</v>
      </c>
    </row>
  </sheetData>
  <sheetProtection/>
  <mergeCells count="3">
    <mergeCell ref="D1:G1"/>
    <mergeCell ref="D2:G2"/>
    <mergeCell ref="B8:H8"/>
  </mergeCells>
  <dataValidations count="6">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1:G20">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3:H20 H11">
      <formula1>0</formula1>
      <formula2>390</formula2>
    </dataValidation>
    <dataValidation type="textLength" allowBlank="1" showInputMessage="1" promptTitle="Cualquier contenido Maximo 390 Caracteres" prompt=" Registre aspectos importantes a considerar.Registre aspectos importantes a considerar (MÁX. 390 CARACTERES)" error="Escriba un texto  Maximo 390 Caracteres" sqref="H12">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1:F20">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D1">
      <selection activeCell="I16" sqref="I16"/>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24.00390625" style="0" customWidth="1"/>
    <col min="6" max="6" width="26.00390625" style="0" customWidth="1"/>
    <col min="7" max="7" width="17.00390625" style="0" customWidth="1"/>
    <col min="8" max="8" width="22.00390625" style="0" customWidth="1"/>
    <col min="9" max="9" width="27.00390625" style="0" customWidth="1"/>
    <col min="10" max="10" width="19.00390625" style="0" customWidth="1"/>
    <col min="11" max="11" width="9.140625" style="0" customWidth="1"/>
    <col min="12" max="16384" width="8.00390625" style="0" hidden="1" customWidth="1"/>
  </cols>
  <sheetData>
    <row r="1" spans="2:7" ht="15">
      <c r="B1" s="1" t="s">
        <v>0</v>
      </c>
      <c r="C1" s="1">
        <v>51</v>
      </c>
      <c r="D1" s="144" t="s">
        <v>1</v>
      </c>
      <c r="E1" s="145"/>
      <c r="F1" s="145"/>
      <c r="G1" s="145"/>
    </row>
    <row r="2" spans="2:7" ht="15">
      <c r="B2" s="1" t="s">
        <v>2</v>
      </c>
      <c r="C2" s="1">
        <v>372</v>
      </c>
      <c r="D2" s="144" t="s">
        <v>213</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0" ht="15">
      <c r="A8" s="87" t="s">
        <v>67</v>
      </c>
      <c r="B8" s="146" t="s">
        <v>214</v>
      </c>
      <c r="C8" s="145"/>
      <c r="D8" s="145"/>
      <c r="E8" s="145"/>
      <c r="F8" s="145"/>
      <c r="G8" s="145"/>
      <c r="H8" s="145"/>
      <c r="I8" s="145"/>
      <c r="J8" s="145"/>
    </row>
    <row r="9" spans="1:10" ht="15">
      <c r="A9" s="139"/>
      <c r="B9" s="139"/>
      <c r="C9" s="87">
        <v>2</v>
      </c>
      <c r="D9" s="87">
        <v>3</v>
      </c>
      <c r="E9" s="87">
        <v>4</v>
      </c>
      <c r="F9" s="87">
        <v>8</v>
      </c>
      <c r="G9" s="87">
        <v>12</v>
      </c>
      <c r="H9" s="87">
        <v>16</v>
      </c>
      <c r="I9" s="87">
        <v>20</v>
      </c>
      <c r="J9" s="87">
        <v>24</v>
      </c>
    </row>
    <row r="10" spans="1:10" ht="15">
      <c r="A10" s="139"/>
      <c r="B10" s="139"/>
      <c r="C10" s="87" t="s">
        <v>12</v>
      </c>
      <c r="D10" s="87" t="s">
        <v>13</v>
      </c>
      <c r="E10" s="87" t="s">
        <v>215</v>
      </c>
      <c r="F10" s="87" t="s">
        <v>216</v>
      </c>
      <c r="G10" s="87" t="s">
        <v>217</v>
      </c>
      <c r="H10" s="87" t="s">
        <v>218</v>
      </c>
      <c r="I10" s="87" t="s">
        <v>219</v>
      </c>
      <c r="J10" s="87" t="s">
        <v>23</v>
      </c>
    </row>
    <row r="11" spans="1:10" ht="75">
      <c r="A11" s="87">
        <v>1</v>
      </c>
      <c r="B11" s="139" t="s">
        <v>65</v>
      </c>
      <c r="C11" s="140" t="s">
        <v>54</v>
      </c>
      <c r="D11" s="140" t="s">
        <v>24</v>
      </c>
      <c r="E11" s="141" t="s">
        <v>1788</v>
      </c>
      <c r="F11" s="142">
        <v>42170</v>
      </c>
      <c r="G11" s="143">
        <v>30000000</v>
      </c>
      <c r="H11" s="140" t="s">
        <v>1789</v>
      </c>
      <c r="I11" s="140" t="s">
        <v>1790</v>
      </c>
      <c r="J11" s="140" t="s">
        <v>1791</v>
      </c>
    </row>
    <row r="12" spans="1:10" ht="15">
      <c r="A12" s="139"/>
      <c r="B12" s="139"/>
      <c r="C12" s="139"/>
      <c r="D12" s="139"/>
      <c r="E12" s="139"/>
      <c r="F12" s="139"/>
      <c r="G12" s="139"/>
      <c r="H12" s="139"/>
      <c r="I12" s="139"/>
      <c r="J12" s="139"/>
    </row>
    <row r="13" spans="1:10" ht="15">
      <c r="A13" s="87" t="s">
        <v>69</v>
      </c>
      <c r="B13" s="146" t="s">
        <v>220</v>
      </c>
      <c r="C13" s="145"/>
      <c r="D13" s="145"/>
      <c r="E13" s="145"/>
      <c r="F13" s="145"/>
      <c r="G13" s="145"/>
      <c r="H13" s="145"/>
      <c r="I13" s="145"/>
      <c r="J13" s="145"/>
    </row>
    <row r="14" spans="1:10" ht="15">
      <c r="A14" s="139"/>
      <c r="B14" s="139"/>
      <c r="C14" s="87">
        <v>2</v>
      </c>
      <c r="D14" s="87">
        <v>3</v>
      </c>
      <c r="E14" s="87">
        <v>4</v>
      </c>
      <c r="F14" s="87">
        <v>8</v>
      </c>
      <c r="G14" s="87">
        <v>12</v>
      </c>
      <c r="H14" s="87">
        <v>16</v>
      </c>
      <c r="I14" s="87">
        <v>20</v>
      </c>
      <c r="J14" s="87">
        <v>24</v>
      </c>
    </row>
    <row r="15" spans="1:10" ht="15">
      <c r="A15" s="139"/>
      <c r="B15" s="139"/>
      <c r="C15" s="87" t="s">
        <v>12</v>
      </c>
      <c r="D15" s="87" t="s">
        <v>13</v>
      </c>
      <c r="E15" s="87" t="s">
        <v>215</v>
      </c>
      <c r="F15" s="87" t="s">
        <v>216</v>
      </c>
      <c r="G15" s="87" t="s">
        <v>217</v>
      </c>
      <c r="H15" s="87" t="s">
        <v>218</v>
      </c>
      <c r="I15" s="87" t="s">
        <v>219</v>
      </c>
      <c r="J15" s="87" t="s">
        <v>23</v>
      </c>
    </row>
    <row r="16" spans="1:10" ht="15">
      <c r="A16" s="87">
        <v>1</v>
      </c>
      <c r="B16" s="139" t="s">
        <v>65</v>
      </c>
      <c r="C16" s="140" t="s">
        <v>55</v>
      </c>
      <c r="D16" s="140" t="s">
        <v>1792</v>
      </c>
      <c r="E16" s="140" t="s">
        <v>1793</v>
      </c>
      <c r="F16" s="142">
        <v>1</v>
      </c>
      <c r="G16" s="140">
        <v>0</v>
      </c>
      <c r="H16" s="140" t="s">
        <v>1779</v>
      </c>
      <c r="I16" s="140" t="s">
        <v>1792</v>
      </c>
      <c r="J16" s="140" t="s">
        <v>24</v>
      </c>
    </row>
  </sheetData>
  <sheetProtection/>
  <mergeCells count="4">
    <mergeCell ref="D1:G1"/>
    <mergeCell ref="D2:G2"/>
    <mergeCell ref="B8:J8"/>
    <mergeCell ref="B13:J13"/>
  </mergeCells>
  <dataValidations count="8">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prompt=" Registre el NOMBRE COMPLETO del estudio realizado." error="Escriba un texto " sqref="E16 E11">
      <formula1>0</formula1>
      <formula2>3500</formula2>
    </dataValidation>
    <dataValidation type="date" allowBlank="1" showInputMessage="1" promptTitle="Ingrese una fecha (AAAA/MM/DD)" prompt=" Registre la FECHA DE RELIZACIÓN del estudio. (FORMATO AAAA/MM/DD)." errorTitle="Entrada no válida" error="Por favor escriba una fecha válida (AAAA/MM/DD)" sqref="F16 F11">
      <formula1>1</formula1>
      <formula2>401769</formula2>
    </dataValidation>
    <dataValidation type="decimal" allowBlank="1" showInputMessage="1" showErrorMessage="1" promptTitle="Escriba un número en esta casilla" prompt=" Registre EN PESOS el valor del estudio realizado." errorTitle="Entrada no válida" error="Por favor escriba un número" sqref="G16 G11">
      <formula1>-9223372036854770000</formula1>
      <formula2>9223372036854770000</formula2>
    </dataValidation>
    <dataValidation type="textLength" allowBlank="1" showInputMessage="1" promptTitle="Cualquier contenido Maximo 390 Caracteres" prompt=" Registre BREVEMENTE el resultado del estudio. (MÁX. 390 CARACTERES)." error="Escriba un texto  Maximo 390 Caracteres" sqref="I11">
      <formula1>0</formula1>
      <formula2>390</formula2>
    </dataValidation>
    <dataValidation type="textLength" allowBlank="1" showInputMessage="1" promptTitle="Cualquier contenido Maximo 390 Caracteres" prompt=" Registre aspectos importantes a considerar. (MÁX. 390 CARACTERES)" error="Escriba un texto  Maximo 390 Caracteres" sqref="I16:J16 J11 D16">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6 C11">
      <formula1>#REF!</formula1>
    </dataValidation>
    <dataValidation type="list" allowBlank="1" showInputMessage="1" showErrorMessage="1" promptTitle="Seleccione un elemento de la lista" prompt=" Seleccione de la lista EL MÉTODO UTILIZADO para el desarrollo del estudio." errorTitle="Entrada no válida" error="Por favor seleccione un elemento de la lista" sqref="H11 H16">
      <formula1>#REF!</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W26"/>
  <sheetViews>
    <sheetView zoomScalePageLayoutView="0" workbookViewId="0" topLeftCell="N7">
      <selection activeCell="Q14" sqref="Q14"/>
    </sheetView>
  </sheetViews>
  <sheetFormatPr defaultColWidth="0" defaultRowHeight="15"/>
  <cols>
    <col min="1" max="1" width="9.140625" style="0" customWidth="1"/>
    <col min="2" max="2" width="21.00390625" style="0" customWidth="1"/>
    <col min="3" max="3" width="32.00390625" style="0" customWidth="1"/>
    <col min="4" max="4" width="19.00390625" style="0" customWidth="1"/>
    <col min="5" max="5" width="25.140625" style="0" bestFit="1" customWidth="1"/>
    <col min="6" max="6" width="28.00390625" style="0" customWidth="1"/>
    <col min="7" max="7" width="37.00390625" style="0" customWidth="1"/>
    <col min="8" max="8" width="31.00390625" style="0" customWidth="1"/>
    <col min="9" max="9" width="12.00390625" style="0" customWidth="1"/>
    <col min="10" max="10" width="28.00390625" style="0" customWidth="1"/>
    <col min="11" max="11" width="22.00390625" style="0" customWidth="1"/>
    <col min="12" max="12" width="24.00390625" style="0" customWidth="1"/>
    <col min="13" max="13" width="28.00390625" style="0" customWidth="1"/>
    <col min="14" max="14" width="34.00390625" style="0" customWidth="1"/>
    <col min="15" max="16" width="23.00390625" style="0" customWidth="1"/>
    <col min="17" max="17" width="34.00390625" style="0" customWidth="1"/>
    <col min="18" max="18" width="38.00390625" style="0" customWidth="1"/>
    <col min="19" max="19" width="23.00390625" style="0" customWidth="1"/>
    <col min="20" max="20" width="29.00390625" style="0" customWidth="1"/>
    <col min="21" max="21" width="25.00390625" style="0" customWidth="1"/>
    <col min="22" max="22" width="26.00390625" style="0" customWidth="1"/>
    <col min="23" max="23" width="19.00390625" style="0" customWidth="1"/>
    <col min="24" max="24" width="9.140625" style="0" customWidth="1"/>
    <col min="25" max="16384" width="8.00390625" style="0" hidden="1" customWidth="1"/>
  </cols>
  <sheetData>
    <row r="1" spans="2:7" ht="15">
      <c r="B1" s="1" t="s">
        <v>0</v>
      </c>
      <c r="C1" s="1">
        <v>51</v>
      </c>
      <c r="D1" s="144" t="s">
        <v>1</v>
      </c>
      <c r="E1" s="145"/>
      <c r="F1" s="145"/>
      <c r="G1" s="145"/>
    </row>
    <row r="2" spans="2:7" ht="15">
      <c r="B2" s="1" t="s">
        <v>2</v>
      </c>
      <c r="C2" s="1">
        <v>389</v>
      </c>
      <c r="D2" s="144" t="s">
        <v>221</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23" ht="15">
      <c r="A8" s="1" t="s">
        <v>9</v>
      </c>
      <c r="B8" s="144" t="s">
        <v>222</v>
      </c>
      <c r="C8" s="145"/>
      <c r="D8" s="145"/>
      <c r="E8" s="145"/>
      <c r="F8" s="145"/>
      <c r="G8" s="145"/>
      <c r="H8" s="145"/>
      <c r="I8" s="145"/>
      <c r="J8" s="145"/>
      <c r="K8" s="145"/>
      <c r="L8" s="145"/>
      <c r="M8" s="145"/>
      <c r="N8" s="145"/>
      <c r="O8" s="145"/>
      <c r="P8" s="145"/>
      <c r="Q8" s="145"/>
      <c r="R8" s="145"/>
      <c r="S8" s="145"/>
      <c r="T8" s="145"/>
      <c r="U8" s="145"/>
      <c r="V8" s="145"/>
      <c r="W8" s="145"/>
    </row>
    <row r="9" spans="3:23" ht="1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3:23" ht="15.75" thickBot="1">
      <c r="C10" s="1" t="s">
        <v>12</v>
      </c>
      <c r="D10" s="1" t="s">
        <v>13</v>
      </c>
      <c r="E10" s="1" t="s">
        <v>223</v>
      </c>
      <c r="F10" s="1" t="s">
        <v>224</v>
      </c>
      <c r="G10" s="1" t="s">
        <v>225</v>
      </c>
      <c r="H10" s="1" t="s">
        <v>226</v>
      </c>
      <c r="I10" s="1" t="s">
        <v>227</v>
      </c>
      <c r="J10" s="1" t="s">
        <v>228</v>
      </c>
      <c r="K10" s="1" t="s">
        <v>229</v>
      </c>
      <c r="L10" s="1" t="s">
        <v>230</v>
      </c>
      <c r="M10" s="1" t="s">
        <v>231</v>
      </c>
      <c r="N10" s="1" t="s">
        <v>232</v>
      </c>
      <c r="O10" s="1" t="s">
        <v>233</v>
      </c>
      <c r="P10" s="1" t="s">
        <v>234</v>
      </c>
      <c r="Q10" s="1" t="s">
        <v>235</v>
      </c>
      <c r="R10" s="1" t="s">
        <v>236</v>
      </c>
      <c r="S10" s="1" t="s">
        <v>237</v>
      </c>
      <c r="T10" s="1" t="s">
        <v>238</v>
      </c>
      <c r="U10" s="1" t="s">
        <v>239</v>
      </c>
      <c r="V10" s="1" t="s">
        <v>240</v>
      </c>
      <c r="W10" s="1" t="s">
        <v>23</v>
      </c>
    </row>
    <row r="11" spans="1:23" ht="15.75" thickBot="1">
      <c r="A11" s="87">
        <v>1</v>
      </c>
      <c r="B11" s="124" t="s">
        <v>65</v>
      </c>
      <c r="C11" s="128" t="s">
        <v>54</v>
      </c>
      <c r="D11" s="128" t="s">
        <v>24</v>
      </c>
      <c r="E11" s="128" t="s">
        <v>1752</v>
      </c>
      <c r="F11" s="127">
        <v>41936</v>
      </c>
      <c r="G11" s="128" t="s">
        <v>1515</v>
      </c>
      <c r="H11" s="128" t="s">
        <v>1516</v>
      </c>
      <c r="I11" s="128" t="s">
        <v>1517</v>
      </c>
      <c r="J11" s="128" t="s">
        <v>1518</v>
      </c>
      <c r="K11" s="128" t="s">
        <v>1519</v>
      </c>
      <c r="L11" s="128" t="s">
        <v>1520</v>
      </c>
      <c r="M11" s="128">
        <v>6000000</v>
      </c>
      <c r="N11" s="128" t="s">
        <v>24</v>
      </c>
      <c r="O11" s="128"/>
      <c r="P11" s="128" t="s">
        <v>1521</v>
      </c>
      <c r="Q11" s="128">
        <v>20303352</v>
      </c>
      <c r="R11" s="128">
        <v>0</v>
      </c>
      <c r="S11" s="128"/>
      <c r="T11" s="128">
        <v>0</v>
      </c>
      <c r="U11" s="128" t="s">
        <v>24</v>
      </c>
      <c r="V11" s="127" t="s">
        <v>24</v>
      </c>
      <c r="W11" s="128" t="s">
        <v>24</v>
      </c>
    </row>
    <row r="12" spans="1:23" ht="15">
      <c r="A12" s="87">
        <v>2</v>
      </c>
      <c r="B12" s="124" t="s">
        <v>384</v>
      </c>
      <c r="C12" s="126" t="s">
        <v>24</v>
      </c>
      <c r="D12" s="126" t="s">
        <v>24</v>
      </c>
      <c r="E12" s="126" t="s">
        <v>1753</v>
      </c>
      <c r="F12" s="129">
        <v>40288</v>
      </c>
      <c r="G12" s="126" t="s">
        <v>1522</v>
      </c>
      <c r="H12" s="126" t="s">
        <v>1523</v>
      </c>
      <c r="I12" s="126" t="s">
        <v>1524</v>
      </c>
      <c r="J12" s="126" t="s">
        <v>1525</v>
      </c>
      <c r="K12" s="126" t="s">
        <v>1519</v>
      </c>
      <c r="L12" s="126" t="s">
        <v>1520</v>
      </c>
      <c r="M12" s="126">
        <v>6000000</v>
      </c>
      <c r="N12" s="126" t="s">
        <v>24</v>
      </c>
      <c r="O12" s="126"/>
      <c r="P12" s="126" t="s">
        <v>1526</v>
      </c>
      <c r="Q12" s="126">
        <v>0</v>
      </c>
      <c r="R12" s="126">
        <v>0</v>
      </c>
      <c r="S12" s="126"/>
      <c r="T12" s="126">
        <v>0</v>
      </c>
      <c r="U12" s="126" t="s">
        <v>24</v>
      </c>
      <c r="V12" s="126" t="s">
        <v>24</v>
      </c>
      <c r="W12" s="126" t="s">
        <v>24</v>
      </c>
    </row>
    <row r="13" spans="1:23" ht="15">
      <c r="A13" s="87">
        <v>3</v>
      </c>
      <c r="B13" s="124" t="s">
        <v>388</v>
      </c>
      <c r="C13" s="126" t="s">
        <v>24</v>
      </c>
      <c r="D13" s="126" t="s">
        <v>24</v>
      </c>
      <c r="E13" s="126" t="s">
        <v>1754</v>
      </c>
      <c r="F13" s="129">
        <v>41026</v>
      </c>
      <c r="G13" s="126" t="s">
        <v>1522</v>
      </c>
      <c r="H13" s="126" t="s">
        <v>1516</v>
      </c>
      <c r="I13" s="126" t="s">
        <v>1524</v>
      </c>
      <c r="J13" s="126" t="s">
        <v>1527</v>
      </c>
      <c r="K13" s="126" t="s">
        <v>1519</v>
      </c>
      <c r="L13" s="126" t="s">
        <v>1520</v>
      </c>
      <c r="M13" s="126">
        <v>6000000</v>
      </c>
      <c r="N13" s="126" t="s">
        <v>24</v>
      </c>
      <c r="O13" s="126"/>
      <c r="P13" s="126" t="s">
        <v>1528</v>
      </c>
      <c r="Q13" s="125">
        <v>0</v>
      </c>
      <c r="R13" s="125">
        <v>0</v>
      </c>
      <c r="S13" s="126" t="s">
        <v>1529</v>
      </c>
      <c r="T13" s="125">
        <v>0</v>
      </c>
      <c r="U13" s="126" t="s">
        <v>1530</v>
      </c>
      <c r="V13" s="126" t="s">
        <v>24</v>
      </c>
      <c r="W13" s="126" t="s">
        <v>24</v>
      </c>
    </row>
    <row r="14" spans="1:23" ht="15">
      <c r="A14" s="87">
        <v>4</v>
      </c>
      <c r="B14" s="124" t="s">
        <v>391</v>
      </c>
      <c r="C14" s="125"/>
      <c r="D14" s="125"/>
      <c r="E14" s="125" t="s">
        <v>1755</v>
      </c>
      <c r="F14" s="130">
        <v>40631</v>
      </c>
      <c r="G14" s="125" t="s">
        <v>1522</v>
      </c>
      <c r="H14" s="125" t="s">
        <v>1531</v>
      </c>
      <c r="I14" s="125" t="s">
        <v>1524</v>
      </c>
      <c r="J14" s="125" t="s">
        <v>1532</v>
      </c>
      <c r="K14" s="125" t="s">
        <v>1519</v>
      </c>
      <c r="L14" s="125" t="s">
        <v>1520</v>
      </c>
      <c r="M14" s="125">
        <v>6000000</v>
      </c>
      <c r="N14" s="125" t="s">
        <v>24</v>
      </c>
      <c r="O14" s="125"/>
      <c r="P14" s="125" t="s">
        <v>1526</v>
      </c>
      <c r="Q14" s="125">
        <v>361950000000</v>
      </c>
      <c r="R14" s="125">
        <v>0</v>
      </c>
      <c r="S14" s="125"/>
      <c r="T14" s="125">
        <v>0</v>
      </c>
      <c r="U14" s="125" t="s">
        <v>24</v>
      </c>
      <c r="V14" s="125" t="s">
        <v>24</v>
      </c>
      <c r="W14" s="125" t="s">
        <v>24</v>
      </c>
    </row>
    <row r="15" spans="1:23" ht="15">
      <c r="A15" s="87">
        <v>5</v>
      </c>
      <c r="B15" s="124" t="s">
        <v>394</v>
      </c>
      <c r="C15" s="125"/>
      <c r="D15" s="125"/>
      <c r="E15" s="125" t="s">
        <v>1756</v>
      </c>
      <c r="F15" s="130">
        <v>40667</v>
      </c>
      <c r="G15" s="125" t="s">
        <v>1522</v>
      </c>
      <c r="H15" s="125" t="s">
        <v>1533</v>
      </c>
      <c r="I15" s="125" t="s">
        <v>1524</v>
      </c>
      <c r="J15" s="125" t="s">
        <v>1534</v>
      </c>
      <c r="K15" s="125" t="s">
        <v>1519</v>
      </c>
      <c r="L15" s="125" t="s">
        <v>1520</v>
      </c>
      <c r="M15" s="125">
        <v>6000000</v>
      </c>
      <c r="N15" s="125" t="s">
        <v>24</v>
      </c>
      <c r="O15" s="125"/>
      <c r="P15" s="125" t="s">
        <v>1528</v>
      </c>
      <c r="Q15" s="125">
        <v>0</v>
      </c>
      <c r="R15" s="125">
        <v>0</v>
      </c>
      <c r="S15" s="125" t="s">
        <v>1535</v>
      </c>
      <c r="T15" s="125">
        <v>0</v>
      </c>
      <c r="U15" s="125" t="s">
        <v>1536</v>
      </c>
      <c r="V15" s="125" t="s">
        <v>24</v>
      </c>
      <c r="W15" s="125" t="s">
        <v>24</v>
      </c>
    </row>
    <row r="16" spans="1:23" ht="15">
      <c r="A16" s="87">
        <v>6</v>
      </c>
      <c r="B16" s="124" t="s">
        <v>397</v>
      </c>
      <c r="C16" s="125"/>
      <c r="D16" s="125"/>
      <c r="E16" s="125" t="s">
        <v>1757</v>
      </c>
      <c r="F16" s="130">
        <v>41890</v>
      </c>
      <c r="G16" s="125" t="s">
        <v>1515</v>
      </c>
      <c r="H16" s="125" t="s">
        <v>1516</v>
      </c>
      <c r="I16" s="125" t="s">
        <v>1517</v>
      </c>
      <c r="J16" s="125" t="s">
        <v>1537</v>
      </c>
      <c r="K16" s="125" t="s">
        <v>1519</v>
      </c>
      <c r="L16" s="125" t="s">
        <v>1520</v>
      </c>
      <c r="M16" s="125">
        <v>6000000</v>
      </c>
      <c r="N16" s="125" t="s">
        <v>24</v>
      </c>
      <c r="O16" s="125"/>
      <c r="P16" s="125" t="s">
        <v>1538</v>
      </c>
      <c r="Q16" s="125">
        <v>672446228</v>
      </c>
      <c r="R16" s="125">
        <v>0</v>
      </c>
      <c r="S16" s="125"/>
      <c r="T16" s="125">
        <v>0</v>
      </c>
      <c r="U16" s="125" t="s">
        <v>24</v>
      </c>
      <c r="V16" s="125" t="s">
        <v>24</v>
      </c>
      <c r="W16" s="125" t="s">
        <v>24</v>
      </c>
    </row>
    <row r="17" spans="1:23" ht="15">
      <c r="A17" s="87">
        <v>7</v>
      </c>
      <c r="B17" s="124" t="s">
        <v>399</v>
      </c>
      <c r="C17" s="125"/>
      <c r="D17" s="125"/>
      <c r="E17" s="125" t="s">
        <v>1758</v>
      </c>
      <c r="F17" s="130">
        <v>42201</v>
      </c>
      <c r="G17" s="125" t="s">
        <v>1515</v>
      </c>
      <c r="H17" s="125" t="s">
        <v>1539</v>
      </c>
      <c r="I17" s="125" t="s">
        <v>1517</v>
      </c>
      <c r="J17" s="125" t="s">
        <v>1540</v>
      </c>
      <c r="K17" s="125" t="s">
        <v>1519</v>
      </c>
      <c r="L17" s="125" t="s">
        <v>1520</v>
      </c>
      <c r="M17" s="125">
        <v>6000000</v>
      </c>
      <c r="N17" s="125" t="s">
        <v>24</v>
      </c>
      <c r="O17" s="125"/>
      <c r="P17" s="125" t="s">
        <v>1541</v>
      </c>
      <c r="Q17" s="125">
        <v>283433970</v>
      </c>
      <c r="R17" s="125">
        <v>0</v>
      </c>
      <c r="S17" s="125"/>
      <c r="T17" s="125">
        <v>0</v>
      </c>
      <c r="U17" s="125" t="s">
        <v>24</v>
      </c>
      <c r="V17" s="125" t="s">
        <v>24</v>
      </c>
      <c r="W17" s="125" t="s">
        <v>24</v>
      </c>
    </row>
    <row r="18" spans="1:23" ht="15">
      <c r="A18" s="87">
        <v>8</v>
      </c>
      <c r="B18" s="124" t="s">
        <v>401</v>
      </c>
      <c r="C18" s="125"/>
      <c r="D18" s="125"/>
      <c r="E18" s="125" t="s">
        <v>1759</v>
      </c>
      <c r="F18" s="130">
        <v>41836</v>
      </c>
      <c r="G18" s="125" t="s">
        <v>1522</v>
      </c>
      <c r="H18" s="125" t="s">
        <v>1516</v>
      </c>
      <c r="I18" s="125" t="s">
        <v>1517</v>
      </c>
      <c r="J18" s="125" t="s">
        <v>1542</v>
      </c>
      <c r="K18" s="125" t="s">
        <v>1519</v>
      </c>
      <c r="L18" s="125" t="s">
        <v>1520</v>
      </c>
      <c r="M18" s="125">
        <v>6000000</v>
      </c>
      <c r="N18" s="125" t="s">
        <v>24</v>
      </c>
      <c r="O18" s="125"/>
      <c r="P18" s="125" t="s">
        <v>1521</v>
      </c>
      <c r="Q18" s="125">
        <v>48506103</v>
      </c>
      <c r="R18" s="125">
        <v>48506103</v>
      </c>
      <c r="S18" s="125"/>
      <c r="T18" s="125">
        <v>0</v>
      </c>
      <c r="U18" s="125" t="s">
        <v>24</v>
      </c>
      <c r="V18" s="125" t="s">
        <v>24</v>
      </c>
      <c r="W18" s="125" t="s">
        <v>24</v>
      </c>
    </row>
    <row r="19" spans="1:23" ht="15">
      <c r="A19" s="87">
        <v>9</v>
      </c>
      <c r="B19" s="124" t="s">
        <v>404</v>
      </c>
      <c r="C19" s="125"/>
      <c r="D19" s="125"/>
      <c r="E19" s="125" t="s">
        <v>1760</v>
      </c>
      <c r="F19" s="130">
        <v>41866</v>
      </c>
      <c r="G19" s="125" t="s">
        <v>1515</v>
      </c>
      <c r="H19" s="125" t="s">
        <v>1516</v>
      </c>
      <c r="I19" s="125" t="s">
        <v>1517</v>
      </c>
      <c r="J19" s="125" t="s">
        <v>1543</v>
      </c>
      <c r="K19" s="125" t="s">
        <v>1519</v>
      </c>
      <c r="L19" s="125" t="s">
        <v>1520</v>
      </c>
      <c r="M19" s="125">
        <v>6000000</v>
      </c>
      <c r="N19" s="125" t="s">
        <v>24</v>
      </c>
      <c r="O19" s="125"/>
      <c r="P19" s="125" t="s">
        <v>1528</v>
      </c>
      <c r="Q19" s="125">
        <v>12933396</v>
      </c>
      <c r="R19" s="125">
        <v>0</v>
      </c>
      <c r="S19" s="125" t="s">
        <v>1535</v>
      </c>
      <c r="T19" s="125">
        <v>0</v>
      </c>
      <c r="U19" s="125" t="s">
        <v>1544</v>
      </c>
      <c r="V19" s="125" t="s">
        <v>24</v>
      </c>
      <c r="W19" s="125" t="s">
        <v>24</v>
      </c>
    </row>
    <row r="20" spans="1:23" ht="15">
      <c r="A20" s="87">
        <v>10</v>
      </c>
      <c r="B20" s="124" t="s">
        <v>92</v>
      </c>
      <c r="C20" s="125"/>
      <c r="D20" s="125"/>
      <c r="E20" s="125" t="s">
        <v>1761</v>
      </c>
      <c r="F20" s="130">
        <v>41943</v>
      </c>
      <c r="G20" s="125" t="s">
        <v>1522</v>
      </c>
      <c r="H20" s="125" t="s">
        <v>1545</v>
      </c>
      <c r="I20" s="125" t="s">
        <v>1524</v>
      </c>
      <c r="J20" s="125" t="s">
        <v>1546</v>
      </c>
      <c r="K20" s="125" t="s">
        <v>1519</v>
      </c>
      <c r="L20" s="125" t="s">
        <v>1520</v>
      </c>
      <c r="M20" s="125">
        <v>6000000</v>
      </c>
      <c r="N20" s="125" t="s">
        <v>24</v>
      </c>
      <c r="O20" s="125"/>
      <c r="P20" s="125" t="s">
        <v>1521</v>
      </c>
      <c r="Q20" s="125">
        <v>0</v>
      </c>
      <c r="R20" s="125">
        <v>0</v>
      </c>
      <c r="S20" s="125"/>
      <c r="T20" s="125">
        <v>0</v>
      </c>
      <c r="U20" s="125" t="s">
        <v>24</v>
      </c>
      <c r="V20" s="125" t="s">
        <v>24</v>
      </c>
      <c r="W20" s="125" t="s">
        <v>24</v>
      </c>
    </row>
    <row r="21" spans="1:23" ht="15">
      <c r="A21" s="87">
        <v>11</v>
      </c>
      <c r="B21" s="124" t="s">
        <v>409</v>
      </c>
      <c r="C21" s="125"/>
      <c r="D21" s="125"/>
      <c r="E21" s="125" t="s">
        <v>1762</v>
      </c>
      <c r="F21" s="130">
        <v>40402</v>
      </c>
      <c r="G21" s="125" t="s">
        <v>1515</v>
      </c>
      <c r="H21" s="125" t="s">
        <v>1516</v>
      </c>
      <c r="I21" s="125" t="s">
        <v>1517</v>
      </c>
      <c r="J21" s="125" t="s">
        <v>1547</v>
      </c>
      <c r="K21" s="125" t="s">
        <v>1519</v>
      </c>
      <c r="L21" s="125" t="s">
        <v>1548</v>
      </c>
      <c r="M21" s="125">
        <v>66000000</v>
      </c>
      <c r="N21" s="125" t="s">
        <v>24</v>
      </c>
      <c r="O21" s="125"/>
      <c r="P21" s="125" t="s">
        <v>1528</v>
      </c>
      <c r="Q21" s="125">
        <v>72229774543</v>
      </c>
      <c r="R21" s="125">
        <v>0</v>
      </c>
      <c r="S21" s="125" t="s">
        <v>1529</v>
      </c>
      <c r="T21" s="125">
        <v>0</v>
      </c>
      <c r="U21" s="125" t="s">
        <v>1549</v>
      </c>
      <c r="V21" s="125" t="s">
        <v>24</v>
      </c>
      <c r="W21" s="125" t="s">
        <v>1550</v>
      </c>
    </row>
    <row r="22" spans="1:23" ht="15">
      <c r="A22" s="87">
        <v>12</v>
      </c>
      <c r="B22" s="124" t="s">
        <v>412</v>
      </c>
      <c r="C22" s="125"/>
      <c r="D22" s="125"/>
      <c r="E22" s="125" t="s">
        <v>1763</v>
      </c>
      <c r="F22" s="130">
        <v>42037</v>
      </c>
      <c r="G22" s="125" t="s">
        <v>1522</v>
      </c>
      <c r="H22" s="125" t="s">
        <v>1516</v>
      </c>
      <c r="I22" s="125" t="s">
        <v>1517</v>
      </c>
      <c r="J22" s="125" t="s">
        <v>1551</v>
      </c>
      <c r="K22" s="125" t="s">
        <v>1519</v>
      </c>
      <c r="L22" s="125" t="s">
        <v>1520</v>
      </c>
      <c r="M22" s="125">
        <v>6000000</v>
      </c>
      <c r="N22" s="125" t="s">
        <v>24</v>
      </c>
      <c r="O22" s="125"/>
      <c r="P22" s="125" t="s">
        <v>1528</v>
      </c>
      <c r="Q22" s="125">
        <v>13029767</v>
      </c>
      <c r="R22" s="125">
        <v>0</v>
      </c>
      <c r="S22" s="125" t="s">
        <v>1535</v>
      </c>
      <c r="T22" s="125">
        <v>0</v>
      </c>
      <c r="U22" s="125" t="s">
        <v>1552</v>
      </c>
      <c r="V22" s="125" t="s">
        <v>24</v>
      </c>
      <c r="W22" s="125" t="s">
        <v>24</v>
      </c>
    </row>
    <row r="23" spans="1:23" ht="15">
      <c r="A23" s="87">
        <v>13</v>
      </c>
      <c r="B23" s="124" t="s">
        <v>414</v>
      </c>
      <c r="C23" s="125"/>
      <c r="D23" s="125"/>
      <c r="E23" s="125" t="s">
        <v>1764</v>
      </c>
      <c r="F23" s="130">
        <v>36712</v>
      </c>
      <c r="G23" s="125" t="s">
        <v>1522</v>
      </c>
      <c r="H23" s="125" t="s">
        <v>1516</v>
      </c>
      <c r="I23" s="125" t="s">
        <v>1524</v>
      </c>
      <c r="J23" s="125" t="s">
        <v>1553</v>
      </c>
      <c r="K23" s="125" t="s">
        <v>1519</v>
      </c>
      <c r="L23" s="125" t="s">
        <v>1520</v>
      </c>
      <c r="M23" s="125">
        <v>6000000</v>
      </c>
      <c r="N23" s="125" t="s">
        <v>24</v>
      </c>
      <c r="O23" s="125"/>
      <c r="P23" s="125" t="s">
        <v>1521</v>
      </c>
      <c r="Q23" s="125">
        <v>0</v>
      </c>
      <c r="R23" s="125">
        <v>0</v>
      </c>
      <c r="S23" s="125"/>
      <c r="T23" s="125">
        <v>0</v>
      </c>
      <c r="U23" s="125" t="s">
        <v>24</v>
      </c>
      <c r="V23" s="125" t="s">
        <v>24</v>
      </c>
      <c r="W23" s="125" t="s">
        <v>24</v>
      </c>
    </row>
    <row r="24" spans="1:23" ht="15">
      <c r="A24" s="87">
        <v>14</v>
      </c>
      <c r="B24" s="124" t="s">
        <v>417</v>
      </c>
      <c r="C24" s="125"/>
      <c r="D24" s="125"/>
      <c r="E24" s="125" t="s">
        <v>1765</v>
      </c>
      <c r="F24" s="130">
        <v>41936</v>
      </c>
      <c r="G24" s="125" t="s">
        <v>1522</v>
      </c>
      <c r="H24" s="125" t="s">
        <v>1516</v>
      </c>
      <c r="I24" s="125" t="s">
        <v>1517</v>
      </c>
      <c r="J24" s="125" t="s">
        <v>1554</v>
      </c>
      <c r="K24" s="125" t="s">
        <v>1519</v>
      </c>
      <c r="L24" s="125" t="s">
        <v>1520</v>
      </c>
      <c r="M24" s="125">
        <v>6000000</v>
      </c>
      <c r="N24" s="125" t="s">
        <v>24</v>
      </c>
      <c r="O24" s="125"/>
      <c r="P24" s="125" t="s">
        <v>1521</v>
      </c>
      <c r="Q24" s="125">
        <v>20064388</v>
      </c>
      <c r="R24" s="125">
        <v>0</v>
      </c>
      <c r="S24" s="125"/>
      <c r="T24" s="125">
        <v>0</v>
      </c>
      <c r="U24" s="125" t="s">
        <v>24</v>
      </c>
      <c r="V24" s="125" t="s">
        <v>24</v>
      </c>
      <c r="W24" s="125" t="s">
        <v>24</v>
      </c>
    </row>
    <row r="25" spans="1:23" ht="15">
      <c r="A25" s="87">
        <v>15</v>
      </c>
      <c r="B25" s="124" t="s">
        <v>420</v>
      </c>
      <c r="C25" s="125"/>
      <c r="D25" s="125"/>
      <c r="E25" s="125" t="s">
        <v>1775</v>
      </c>
      <c r="F25" s="130">
        <v>41663</v>
      </c>
      <c r="G25" s="125" t="s">
        <v>1522</v>
      </c>
      <c r="H25" s="125" t="s">
        <v>1516</v>
      </c>
      <c r="I25" s="125" t="s">
        <v>1517</v>
      </c>
      <c r="J25" s="125" t="s">
        <v>1776</v>
      </c>
      <c r="K25" s="125" t="s">
        <v>1519</v>
      </c>
      <c r="L25" s="125" t="s">
        <v>1520</v>
      </c>
      <c r="M25" s="125">
        <v>6000000</v>
      </c>
      <c r="N25" s="125"/>
      <c r="O25" s="125"/>
      <c r="P25" s="125" t="s">
        <v>1521</v>
      </c>
      <c r="Q25" s="125">
        <v>17668105</v>
      </c>
      <c r="R25" s="125">
        <v>0</v>
      </c>
      <c r="S25" s="125"/>
      <c r="T25" s="125">
        <v>0</v>
      </c>
      <c r="U25" s="125"/>
      <c r="V25" s="125"/>
      <c r="W25" s="125"/>
    </row>
    <row r="26" spans="1:23" ht="15">
      <c r="A26" s="87">
        <v>16</v>
      </c>
      <c r="B26" s="124" t="s">
        <v>423</v>
      </c>
      <c r="C26" s="125"/>
      <c r="D26" s="125"/>
      <c r="E26" s="125" t="s">
        <v>1777</v>
      </c>
      <c r="F26" s="130">
        <v>42341</v>
      </c>
      <c r="G26" s="125" t="s">
        <v>1522</v>
      </c>
      <c r="H26" s="125" t="s">
        <v>1516</v>
      </c>
      <c r="I26" s="125" t="s">
        <v>1517</v>
      </c>
      <c r="J26" s="125" t="s">
        <v>1778</v>
      </c>
      <c r="K26" s="125" t="s">
        <v>1519</v>
      </c>
      <c r="L26" s="125" t="s">
        <v>1520</v>
      </c>
      <c r="M26" s="125">
        <v>6000000</v>
      </c>
      <c r="N26" s="125"/>
      <c r="O26" s="125"/>
      <c r="P26" s="125" t="s">
        <v>1521</v>
      </c>
      <c r="Q26" s="125">
        <v>9591362</v>
      </c>
      <c r="R26" s="125">
        <v>0</v>
      </c>
      <c r="S26" s="125"/>
      <c r="T26" s="125">
        <v>0</v>
      </c>
      <c r="U26" s="125"/>
      <c r="V26" s="125"/>
      <c r="W26" s="125"/>
    </row>
  </sheetData>
  <sheetProtection/>
  <mergeCells count="3">
    <mergeCell ref="D1:G1"/>
    <mergeCell ref="D2:G2"/>
    <mergeCell ref="B8:W8"/>
  </mergeCells>
  <dataValidations count="21">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24 Caracteres" prompt=" Registre EN NÚMERO los veintitrés (23) dígitos asignados al proceso por la RAMA JUDICIAL, colocando ÚNICAMENTE comilla simple o apóstrofe ( ' ) AL INICIO del número." error="Escriba un texto  Maximo 24 Caracteres" sqref="E11">
      <formula1>0</formula1>
      <formula2>24</formula2>
    </dataValidation>
    <dataValidation type="date" allowBlank="1" showInputMessage="1" promptTitle="Ingrese una fecha (AAAA/MM/DD)" prompt=" Registre la fecha en que se ADMITIÓ la demanda y se dió incio al proceso. (FORMATO AAAA/MM/DD)" errorTitle="Entrada no válida" error="Por favor escriba una fecha válida (AAAA/MM/DD)" sqref="F11">
      <formula1>1</formula1>
      <formula2>401769</formula2>
    </dataValidation>
    <dataValidation type="textLength" allowBlank="1" showInputMessage="1" promptTitle="Cualquier contenido Maximo 390 Caracteres" prompt=" Registre el nombre de la persona natural o jurídica ya sea como Demandante o como Demandado, dependiendo de la condición del proceso. (MÁX. 390 CARACTERES)" error="Escriba un texto  Maximo 390 Caracteres" sqref="J11">
      <formula1>0</formula1>
      <formula2>390</formula2>
    </dataValidation>
    <dataValidation type="textLength" allowBlank="1" showInputMessage="1" promptTitle="Cualquier contenido Maximo 390 Caracteres" prompt=" Registre nombres y apellidos COMPLETOS del apoderado que adelanta el proceso. (MÀX. 390 CARACTERES)" error="Escriba un texto  Maximo 390 Caracteres" sqref="L11">
      <formula1>0</formula1>
      <formula2>390</formula2>
    </dataValidation>
    <dataValidation type="decimal" allowBlank="1" showInputMessage="1" showErrorMessage="1" promptTitle="Escriba un número en esta casilla" prompt=" Si seleccionó tipo de apoderado EXTERNO, registre EN PESOS el valor de los honorarios. Si se ha tasado en %, registre 0 (CERO) y explique en la columna OBSERVACIONES." errorTitle="Entrada no válida" error="Por favor escriba un número" sqref="M11">
      <formula1>-9223372036854770000</formula1>
      <formula2>9223372036854770000</formula2>
    </dataValidation>
    <dataValidation type="textLength" allowBlank="1" showInputMessage="1" promptTitle="Cualquier contenido Maximo 390 Caracteres" prompt=" Registre la actuación extrajudicial que se dió antes o después del proceso. Si no tiene info, DEJE EN BLANCO ESTA CELDA. (MÁX. 390 CARACTERES)" error="Escriba un texto  Maximo 390 Caracteres" sqref="N11">
      <formula1>0</formula1>
      <formula2>390</formula2>
    </dataValidation>
    <dataValidation type="decimal" allowBlank="1" showInputMessage="1" showErrorMessage="1" promptTitle="Escriba un número en esta casilla" prompt=" Registre EN PESOS (sin puntos ni comas) el valor del acuerdo, si la terminación anormal seleccionada se generó. Si no tiene info, DEJE EN BLANCO ESTA CELDA."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PESOS el valor de la estimación razonada de la cuantia establecida, SIN PUNTOS NI COMAS. De lo contrario registre 0 (CERO)."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PESOS el valor  de la PROVISIÓN CONTABLE,  sin puntos ni comas. Si el proceso es A FAVOR, registre 0 (CERO)." errorTitle="Entrada no válida" error="Por favor escriba un número" sqref="R11">
      <formula1>-9223372036854770000</formula1>
      <formula2>9223372036854770000</formula2>
    </dataValidation>
    <dataValidation type="decimal" allowBlank="1" showInputMessage="1" showErrorMessage="1" promptTitle="Escriba un número en esta casilla" prompt=" Registre EN PESOS el valor del fallo o sentencia del proceso. Si no tiene valor el fallo o sentencia o si aún NO ha sido fallado, registre 0 (CERO)." errorTitle="Entrada no válida" error="Por favor escriba un número" sqref="T11">
      <formula1>-9223372036854770000</formula1>
      <formula2>9223372036854770000</formula2>
    </dataValidation>
    <dataValidation type="textLength" allowBlank="1" showInputMessage="1" promptTitle="Cualquier contenido Maximo 390 Caracteres" prompt=" Si ya hubo fallo o sentencia y dió lugar a otra instancia, describa DE MANERA BREVE en qué instancia se encuentra. Si no hay fallo o sentencia, DEJE EN BLANCO ESTA CELDA. (MÁX. 390 CARACTERES)" error="Escriba un texto  Maximo 390 Caracteres" sqref="U11">
      <formula1>0</formula1>
      <formula2>390</formula2>
    </dataValidation>
    <dataValidation type="date" allowBlank="1" showInputMessage="1" promptTitle="Ingrese una fecha (AAAA/MM/DD)" prompt=" Registre la fecha de terminación del proceso cuando ha agotado todas las instacias, de ser el caso. Si no tiene información, DEJE EN BLANCO ESTA CELDA. (FORMATO AAAA/MM/DD)" errorTitle="Entrada no válida" error="Por favor escriba una fecha válida (AAAA/MM/DD)" sqref="V11">
      <formula1>1</formula1>
      <formula2>401769</formula2>
    </dataValidation>
    <dataValidation type="textLength" allowBlank="1" showInputMessage="1" promptTitle="Cualquier contenido Maximo 390 Caracteres" prompt=" Registre aspectos importantes a considerar sobre la información del proceso. (MÁX 390 CARACTERES)" error="Escriba un texto  Maximo 390 Caracteres" sqref="W11">
      <formula1>0</formula1>
      <formula2>390</formula2>
    </dataValidation>
    <dataValidation type="list" allowBlank="1" showInputMessage="1" showErrorMessage="1" promptTitle="Seleccione un elemento de la lista" prompt=" Seleccione de la lista si el fallo o sentencia fué a favor o en contra de la Entidad, o si se encuentra aún en proceso." errorTitle="Entrada no válida" error="Por favor seleccione un elemento de la lista" sqref="S11">
      <formula1>#REF!</formula1>
    </dataValidation>
    <dataValidation type="list" allowBlank="1" showInputMessage="1" showErrorMessage="1" promptTitle="Seleccione un elemento de la lista" prompt=" Seleccione de la lista la etapa en la que se encuentra el proceso. Si seleccionó OTROS, describa en la columna OBSERVACIONES lo relacionado con la etapa seleccionada." errorTitle="Entrada no válida" error="Por favor seleccione un elemento de la lista" sqref="P11">
      <formula1>#REF!</formula1>
    </dataValidation>
    <dataValidation type="list" allowBlank="1" showInputMessage="1" showErrorMessage="1" promptTitle="Seleccione un elemento de la lista" prompt=" Seleccione de la lista si el apoderado es Funcionario Interno, o Apoderado Externo." errorTitle="Entrada no válida" error="Por favor seleccione un elemento de la lista" sqref="K11">
      <formula1>#REF!</formula1>
    </dataValidation>
    <dataValidation type="list" allowBlank="1" showInputMessage="1" showErrorMessage="1" promptTitle="Seleccione un elemento de la lista" prompt=" Seleccione de la lista el TIPO DE PROCESO." errorTitle="Entrada no válida" error="Por favor seleccione un elemento de la lista" sqref="I11">
      <formula1>#REF!</formula1>
    </dataValidation>
    <dataValidation type="list" allowBlank="1" showInputMessage="1" showErrorMessage="1" promptTitle="Seleccione un elemento de la lista" prompt=" Seleccione de la lista el nombre de la ciudad o municipio donde se adelanta el proceso." errorTitle="Entrada no válida" error="Por favor seleccione un elemento de la lista" sqref="H11">
      <formula1>#REF!</formula1>
    </dataValidation>
    <dataValidation type="list" allowBlank="1" showInputMessage="1" showErrorMessage="1" promptTitle="Seleccione un elemento de la lista" prompt=" Seleccione de la lista LA CALIDAD en que actúa la Entidad (Demandado o Demandante)." errorTitle="Entrada no válida" error="Por favor seleccione un elemento de la lista" sqref="G11">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3"/>
  <sheetViews>
    <sheetView zoomScalePageLayoutView="0" workbookViewId="0" topLeftCell="A1">
      <selection activeCell="B12" sqref="B12"/>
    </sheetView>
  </sheetViews>
  <sheetFormatPr defaultColWidth="0" defaultRowHeight="15"/>
  <cols>
    <col min="1" max="1" width="9.140625" style="0" customWidth="1"/>
    <col min="2" max="2" width="21.00390625" style="0" customWidth="1"/>
    <col min="3" max="3" width="32.00390625" style="0" customWidth="1"/>
    <col min="4" max="4" width="19.00390625" style="0" customWidth="1"/>
    <col min="5" max="5" width="23.00390625" style="0" customWidth="1"/>
    <col min="6" max="6" width="39.00390625" style="0" customWidth="1"/>
    <col min="7" max="7" width="22.00390625" style="0" customWidth="1"/>
    <col min="8" max="8" width="10.00390625" style="0" customWidth="1"/>
    <col min="9" max="9" width="15.00390625" style="0" customWidth="1"/>
    <col min="10" max="10" width="49.00390625" style="0" customWidth="1"/>
    <col min="11" max="11" width="59.00390625" style="0" customWidth="1"/>
    <col min="12" max="12" width="47.00390625" style="0" customWidth="1"/>
    <col min="13" max="13" width="57.00390625" style="0" customWidth="1"/>
    <col min="14" max="14" width="19.00390625" style="0" customWidth="1"/>
    <col min="15" max="15" width="9.140625" style="0" customWidth="1"/>
    <col min="16" max="16384" width="8.00390625" style="0" hidden="1" customWidth="1"/>
  </cols>
  <sheetData>
    <row r="1" spans="2:7" ht="15">
      <c r="B1" s="1" t="s">
        <v>0</v>
      </c>
      <c r="C1" s="1">
        <v>51</v>
      </c>
      <c r="D1" s="144" t="s">
        <v>1</v>
      </c>
      <c r="E1" s="145"/>
      <c r="F1" s="145"/>
      <c r="G1" s="145"/>
    </row>
    <row r="2" spans="2:7" ht="15">
      <c r="B2" s="1" t="s">
        <v>2</v>
      </c>
      <c r="C2" s="1">
        <v>130</v>
      </c>
      <c r="D2" s="144" t="s">
        <v>241</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4" ht="15">
      <c r="A8" s="1" t="s">
        <v>9</v>
      </c>
      <c r="B8" s="144" t="s">
        <v>242</v>
      </c>
      <c r="C8" s="145"/>
      <c r="D8" s="145"/>
      <c r="E8" s="145"/>
      <c r="F8" s="145"/>
      <c r="G8" s="145"/>
      <c r="H8" s="145"/>
      <c r="I8" s="145"/>
      <c r="J8" s="145"/>
      <c r="K8" s="145"/>
      <c r="L8" s="145"/>
      <c r="M8" s="145"/>
      <c r="N8" s="145"/>
    </row>
    <row r="9" spans="1:14" ht="15">
      <c r="A9" s="131"/>
      <c r="B9" s="131"/>
      <c r="C9" s="1">
        <v>2</v>
      </c>
      <c r="D9" s="1">
        <v>3</v>
      </c>
      <c r="E9" s="1">
        <v>4</v>
      </c>
      <c r="F9" s="1">
        <v>8</v>
      </c>
      <c r="G9" s="1">
        <v>12</v>
      </c>
      <c r="H9" s="1">
        <v>14</v>
      </c>
      <c r="I9" s="1">
        <v>15</v>
      </c>
      <c r="J9" s="1">
        <v>40</v>
      </c>
      <c r="K9" s="1">
        <v>44</v>
      </c>
      <c r="L9" s="1">
        <v>48</v>
      </c>
      <c r="M9" s="1">
        <v>52</v>
      </c>
      <c r="N9" s="1">
        <v>56</v>
      </c>
    </row>
    <row r="10" spans="1:14" ht="15.75" thickBot="1">
      <c r="A10" s="131"/>
      <c r="B10" s="131"/>
      <c r="C10" s="1" t="s">
        <v>12</v>
      </c>
      <c r="D10" s="1" t="s">
        <v>13</v>
      </c>
      <c r="E10" s="1" t="s">
        <v>243</v>
      </c>
      <c r="F10" s="1" t="s">
        <v>244</v>
      </c>
      <c r="G10" s="1" t="s">
        <v>245</v>
      </c>
      <c r="H10" s="1" t="s">
        <v>103</v>
      </c>
      <c r="I10" s="1" t="s">
        <v>246</v>
      </c>
      <c r="J10" s="1" t="s">
        <v>247</v>
      </c>
      <c r="K10" s="1" t="s">
        <v>248</v>
      </c>
      <c r="L10" s="1" t="s">
        <v>249</v>
      </c>
      <c r="M10" s="1" t="s">
        <v>250</v>
      </c>
      <c r="N10" s="1" t="s">
        <v>23</v>
      </c>
    </row>
    <row r="11" spans="1:14" ht="60.75" thickBot="1">
      <c r="A11" s="1">
        <v>1</v>
      </c>
      <c r="B11" s="131" t="s">
        <v>65</v>
      </c>
      <c r="C11" s="108" t="s">
        <v>54</v>
      </c>
      <c r="D11" s="108" t="s">
        <v>24</v>
      </c>
      <c r="E11" s="108" t="s">
        <v>1567</v>
      </c>
      <c r="F11" s="107" t="s">
        <v>1568</v>
      </c>
      <c r="G11" s="106" t="s">
        <v>1569</v>
      </c>
      <c r="H11" s="105">
        <v>1100</v>
      </c>
      <c r="I11" s="105">
        <v>1322.5</v>
      </c>
      <c r="J11" s="109">
        <v>1161883</v>
      </c>
      <c r="K11" s="109">
        <v>1394260</v>
      </c>
      <c r="L11" s="109">
        <v>1238645</v>
      </c>
      <c r="M11" s="105">
        <v>1486373</v>
      </c>
      <c r="N11" s="106" t="s">
        <v>24</v>
      </c>
    </row>
    <row r="12" spans="1:14" ht="105.75" thickBot="1">
      <c r="A12" s="1">
        <v>2</v>
      </c>
      <c r="B12" s="131" t="s">
        <v>384</v>
      </c>
      <c r="C12" s="108" t="s">
        <v>54</v>
      </c>
      <c r="D12" s="108" t="s">
        <v>24</v>
      </c>
      <c r="E12" s="108" t="s">
        <v>1567</v>
      </c>
      <c r="F12" s="107" t="s">
        <v>1570</v>
      </c>
      <c r="G12" s="106" t="s">
        <v>1571</v>
      </c>
      <c r="H12" s="105">
        <v>2840</v>
      </c>
      <c r="I12" s="105">
        <v>2840</v>
      </c>
      <c r="J12" s="133">
        <v>272837</v>
      </c>
      <c r="K12" s="133">
        <v>396559</v>
      </c>
      <c r="L12" s="109">
        <v>190323</v>
      </c>
      <c r="M12" s="105">
        <v>449154</v>
      </c>
      <c r="N12" s="134" t="s">
        <v>1780</v>
      </c>
    </row>
    <row r="13" spans="1:14" ht="15">
      <c r="A13" s="1">
        <v>999999</v>
      </c>
      <c r="B13" s="131" t="s">
        <v>66</v>
      </c>
      <c r="C13" s="126" t="s">
        <v>24</v>
      </c>
      <c r="D13" s="126" t="s">
        <v>24</v>
      </c>
      <c r="E13" s="126" t="s">
        <v>24</v>
      </c>
      <c r="F13" s="126" t="s">
        <v>24</v>
      </c>
      <c r="G13" s="126" t="s">
        <v>24</v>
      </c>
      <c r="H13" s="126" t="s">
        <v>24</v>
      </c>
      <c r="I13" s="126" t="s">
        <v>24</v>
      </c>
      <c r="J13" s="131"/>
      <c r="K13" s="131"/>
      <c r="L13" s="131"/>
      <c r="M13" s="131"/>
      <c r="N13" s="135" t="s">
        <v>24</v>
      </c>
    </row>
  </sheetData>
  <sheetProtection/>
  <mergeCells count="3">
    <mergeCell ref="D1:G1"/>
    <mergeCell ref="D2:G2"/>
    <mergeCell ref="B8:N8"/>
  </mergeCells>
  <dataValidations count="12">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2">
      <formula1>#REF!</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D12">
      <formula1>0</formula1>
      <formula2>200</formula2>
    </dataValidation>
    <dataValidation type="list" allowBlank="1" showInputMessage="1" showErrorMessage="1" promptTitle="Seleccione un elemento de la lista" prompt=" Seleccione de la lista el tipo de actividad que desarrolla." errorTitle="Entrada no válida" error="Por favor seleccione un elemento de la lista" sqref="E11:E12">
      <formula1>#REF!</formula1>
    </dataValidation>
    <dataValidation type="textLength" allowBlank="1" showInputMessage="1" promptTitle="Cualquier contenido Maximo 390 Caracteres" prompt=" Descripción de los bienes que se producen,  comercializan o de los servicios prestados, de acuerdo al tipo de actividad seleccionado." error="Escriba un texto  Maximo 390 Caracteres" sqref="F11">
      <formula1>0</formula1>
      <formula2>390</formula2>
    </dataValidation>
    <dataValidation type="textLength" allowBlank="1" showInputMessage="1" promptTitle="Cualquier contenido Maximo 390 Caracteres" prompt=" De peso (Ej.: Kilos,etc.) de Volumen: (Ej.:Litros,Barrilles,etc) de Longitud (Ej. Metros,etc.) de Area (Ej.:Metros cuadrados,etc) Otros (espeficique) de Servicios (Ej.:horas, dias,etc)" error="Escriba un texto  Maximo 390 Caracteres" sqref="G11">
      <formula1>0</formula1>
      <formula2>390</formula2>
    </dataValidation>
    <dataValidation type="decimal" allowBlank="1" showInputMessage="1" showErrorMessage="1" promptTitle="Escriba un número en esta casilla" prompt=" Registre el valor de la meta programada durante el período, así: SERVICIOS: A prestar. PRODUCCIÓN: A lograr. COMERCIALIZACIÓN: Unidades a comercializar."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l valor de lo ejecutado en el período, con respecto a la meta así: SERVICIOS: Prestados. PRODUCCIÓN: Lograda. COMERCIALIZACIÓN: Unidades comercializadas."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el costo unitario por unidad producida o comercializada en la vigencia anterior. (Si no tiene info, DEJE EN BLANCO ESTA CELDA)"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el precio de venta unitario del servicio, producción o comercialización en la anterior vigencia."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Registre EN PESOS el costo unitario por unidad producida o comercializada en la vigencia actual."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Registre EN PESOS el precio de venta unitario del servicio, producción o comercialización en la actual vigencia." errorTitle="Entrada no válida" error="Por favor escriba un número" sqref="M11">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N11">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S11"/>
  <sheetViews>
    <sheetView zoomScalePageLayoutView="0" workbookViewId="0" topLeftCell="O9">
      <selection activeCell="S11" sqref="S11"/>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24.00390625" style="0" customWidth="1"/>
    <col min="8" max="8" width="18.00390625" style="0" customWidth="1"/>
    <col min="9" max="9" width="29.00390625" style="0" customWidth="1"/>
    <col min="10" max="10" width="22.00390625" style="0" customWidth="1"/>
    <col min="11" max="11" width="23.00390625" style="0" customWidth="1"/>
    <col min="12" max="12" width="18.00390625" style="0" customWidth="1"/>
    <col min="13" max="13" width="23.00390625" style="0" customWidth="1"/>
    <col min="14" max="14" width="24.00390625" style="0" customWidth="1"/>
    <col min="15" max="15" width="26.00390625" style="0" customWidth="1"/>
    <col min="16" max="16" width="42.00390625" style="0" customWidth="1"/>
    <col min="17" max="17" width="44.00390625" style="0" customWidth="1"/>
    <col min="18" max="18" width="47.00390625" style="0" customWidth="1"/>
    <col min="19" max="19" width="19.00390625" style="0" customWidth="1"/>
    <col min="20" max="20" width="9.140625" style="0" customWidth="1"/>
    <col min="21" max="16384" width="8.00390625" style="0" hidden="1" customWidth="1"/>
  </cols>
  <sheetData>
    <row r="1" spans="2:7" ht="15">
      <c r="B1" s="1" t="s">
        <v>0</v>
      </c>
      <c r="C1" s="1">
        <v>51</v>
      </c>
      <c r="D1" s="144" t="s">
        <v>1</v>
      </c>
      <c r="E1" s="145"/>
      <c r="F1" s="145"/>
      <c r="G1" s="145"/>
    </row>
    <row r="2" spans="2:7" ht="15">
      <c r="B2" s="1" t="s">
        <v>2</v>
      </c>
      <c r="C2" s="1">
        <v>131</v>
      </c>
      <c r="D2" s="144" t="s">
        <v>251</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9" ht="15">
      <c r="A8" s="1" t="s">
        <v>9</v>
      </c>
      <c r="B8" s="144" t="s">
        <v>252</v>
      </c>
      <c r="C8" s="145"/>
      <c r="D8" s="145"/>
      <c r="E8" s="145"/>
      <c r="F8" s="145"/>
      <c r="G8" s="145"/>
      <c r="H8" s="145"/>
      <c r="I8" s="145"/>
      <c r="J8" s="145"/>
      <c r="K8" s="145"/>
      <c r="L8" s="145"/>
      <c r="M8" s="145"/>
      <c r="N8" s="145"/>
      <c r="O8" s="145"/>
      <c r="P8" s="145"/>
      <c r="Q8" s="145"/>
      <c r="R8" s="145"/>
      <c r="S8" s="145"/>
    </row>
    <row r="9" spans="3:19" ht="1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3:19" ht="15">
      <c r="C10" s="1" t="s">
        <v>12</v>
      </c>
      <c r="D10" s="1" t="s">
        <v>13</v>
      </c>
      <c r="E10" s="1" t="s">
        <v>152</v>
      </c>
      <c r="F10" s="1" t="s">
        <v>253</v>
      </c>
      <c r="G10" s="1" t="s">
        <v>254</v>
      </c>
      <c r="H10" s="1" t="s">
        <v>255</v>
      </c>
      <c r="I10" s="1" t="s">
        <v>256</v>
      </c>
      <c r="J10" s="1" t="s">
        <v>257</v>
      </c>
      <c r="K10" s="1" t="s">
        <v>107</v>
      </c>
      <c r="L10" s="1" t="s">
        <v>258</v>
      </c>
      <c r="M10" s="1" t="s">
        <v>259</v>
      </c>
      <c r="N10" s="1" t="s">
        <v>260</v>
      </c>
      <c r="O10" s="1" t="s">
        <v>261</v>
      </c>
      <c r="P10" s="1" t="s">
        <v>262</v>
      </c>
      <c r="Q10" s="1" t="s">
        <v>263</v>
      </c>
      <c r="R10" s="1" t="s">
        <v>264</v>
      </c>
      <c r="S10" s="1" t="s">
        <v>23</v>
      </c>
    </row>
    <row r="11" spans="1:19" s="89" customFormat="1" ht="288">
      <c r="A11" s="19">
        <v>1</v>
      </c>
      <c r="B11" s="19" t="s">
        <v>65</v>
      </c>
      <c r="C11" s="20" t="s">
        <v>54</v>
      </c>
      <c r="D11" s="21" t="s">
        <v>24</v>
      </c>
      <c r="E11" s="22" t="s">
        <v>1556</v>
      </c>
      <c r="F11" s="23" t="s">
        <v>1560</v>
      </c>
      <c r="G11" s="22" t="s">
        <v>1561</v>
      </c>
      <c r="H11" s="22" t="s">
        <v>1562</v>
      </c>
      <c r="I11" s="20" t="s">
        <v>1563</v>
      </c>
      <c r="J11" s="24">
        <v>22628450000</v>
      </c>
      <c r="K11" s="20">
        <v>365</v>
      </c>
      <c r="L11" s="25">
        <v>41275</v>
      </c>
      <c r="M11" s="26">
        <v>43465</v>
      </c>
      <c r="N11" s="23" t="s">
        <v>1516</v>
      </c>
      <c r="O11" s="24">
        <v>19703913953</v>
      </c>
      <c r="P11" s="27">
        <v>0.25</v>
      </c>
      <c r="Q11" s="28">
        <v>0.8795</v>
      </c>
      <c r="R11" s="29">
        <v>0.95</v>
      </c>
      <c r="S11" s="30" t="s">
        <v>1558</v>
      </c>
    </row>
  </sheetData>
  <sheetProtection/>
  <mergeCells count="3">
    <mergeCell ref="D1:G1"/>
    <mergeCell ref="D2:G2"/>
    <mergeCell ref="B8:S8"/>
  </mergeCells>
  <dataValidations count="17">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Maximo 390 Caracteres" prompt=" Relacione el nombre del proyecto que afecta el Plan Nacional de Desarollo del sector, para la vigencia." error="Escriba un texto  Maximo 390 Caracteres" sqref="E11">
      <formula1>0</formula1>
      <formula2>390</formula2>
    </dataValidation>
    <dataValidation type="textLength" allowBlank="1" showInputMessage="1" promptTitle="Cualquier contenido Maximo 390 Caracteres" prompt=" Relacione las dependencias de la Entidad con las que se deben lograr los resultados previstos." error="Escriba un texto  Maximo 390 Caracteres" sqref="G11">
      <formula1>0</formula1>
      <formula2>390</formula2>
    </dataValidation>
    <dataValidation type="textLength" allowBlank="1" showInputMessage="1" promptTitle="Cualquier contenido Maximo 390 Caracteres" prompt=" Relacion el (los) nombre(s) del (los) responsable(s) de la realización del proyecto." error="Escriba un texto  Maximo 390 Caracteres" sqref="H11">
      <formula1>0</formula1>
      <formula2>390</formula2>
    </dataValidation>
    <dataValidation type="decimal" allowBlank="1" showInputMessage="1" showErrorMessage="1" promptTitle="Escriba un número en esta casilla" prompt=" Registre EN PESOS el valor de los recursos que se utilizarán en la realización del proyect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lacione EN NÚMERO DE DÍAS el tiempo programado para la realización del proyecto." errorTitle="Entrada no válida" error="Por favor escriba un número" sqref="K11">
      <formula1>-9223372036854770000</formula1>
      <formula2>9223372036854770000</formula2>
    </dataValidation>
    <dataValidation type="date" allowBlank="1" showInputMessage="1" promptTitle="Ingrese una fecha (AAAA/MM/DD)" prompt=" Relacione la fecha en que se dará inicio al proyecto. (FORMATO AAAA/MM/DD)" errorTitle="Entrada no válida" error="Por favor escriba una fecha válida (AAAA/MM/DD)" sqref="L11">
      <formula1>1</formula1>
      <formula2>401769</formula2>
    </dataValidation>
    <dataValidation type="date" allowBlank="1" showInputMessage="1" promptTitle="Ingrese una fecha (AAAA/MM/DD)" prompt=" Relacione la fecha programada para la terminación del proyecto. (FORMATO AAAA/MM/DD)" errorTitle="Entrada no válida" error="Por favor escriba una fecha válida (AAAA/MM/DD)" sqref="M11">
      <formula1>1</formula1>
      <formula2>401769</formula2>
    </dataValidation>
    <dataValidation type="decimal" allowBlank="1" showInputMessage="1" showErrorMessage="1" promptTitle="Escriba un número en esta casilla" prompt=" Registre EN PESOS el valor de los recursos efectivamente ejecutados durante la vigencia fiscal y registrado en los libros contables."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el porcentaje (%) de avance de tiempo de acuerdo a lo proyectado para su realización." errorTitle="Entrada no válida" error="Por favor escriba un número" sqref="P11">
      <formula1>-9223372036854770000</formula1>
      <formula2>9223372036854770000</formula2>
    </dataValidation>
    <dataValidation type="decimal" allowBlank="1" showInputMessage="1" showErrorMessage="1" promptTitle="Escriba un número en esta casilla" prompt=" Registre EN NÚMERO el porcentaje (%) de avance de los recursos ejecutados en el proyecto."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NÚMERO el porcentaje (%) de avance de ejecución del  proyecto." errorTitle="Entrada no válida" error="Por favor escriba un número" sqref="R11">
      <formula1>-9223372036854770000</formula1>
      <formula2>9223372036854770000</formula2>
    </dataValidation>
    <dataValidation type="textLength" allowBlank="1" showInputMessage="1" promptTitle="Cualquier contenido Maximo 390 Caracteres" prompt=" Relacione los aspectos relevantes del proyecto." error="Escriba un texto  Maximo 390 Caracteres" sqref="S11">
      <formula1>0</formula1>
      <formula2>390</formula2>
    </dataValidation>
    <dataValidation type="list" allowBlank="1" showInputMessage="1" showErrorMessage="1" promptTitle="Seleccione un elemento de la lista" prompt=" Seleccione el lugar del país donde se va a realizar el proyecto." errorTitle="Entrada no válida" error="Por favor seleccione un elemento de la lista" sqref="N11">
      <formula1>#REF!</formula1>
    </dataValidation>
    <dataValidation type="list" allowBlank="1" showInputMessage="1" showErrorMessage="1"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qref="I11">
      <formula1>#REF!</formula1>
    </dataValidation>
    <dataValidation type="list" allowBlank="1" showInputMessage="1" showErrorMessage="1" promptTitle="Seleccione un elemento de la lista" prompt=" Seleccione de la lista el Sector al cual se afecta." errorTitle="Entrada no válida" error="Por favor seleccione un elemento de la lista" sqref="F11">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32"/>
  <sheetViews>
    <sheetView zoomScalePageLayoutView="0" workbookViewId="0" topLeftCell="A12">
      <selection activeCell="E32" sqref="E32"/>
    </sheetView>
  </sheetViews>
  <sheetFormatPr defaultColWidth="0" defaultRowHeight="15"/>
  <cols>
    <col min="1" max="1" width="9.140625" style="0" customWidth="1"/>
    <col min="2" max="2" width="39.00390625" style="0" customWidth="1"/>
    <col min="3" max="3" width="48.00390625" style="0" customWidth="1"/>
    <col min="4" max="4" width="30.00390625" style="0" customWidth="1"/>
    <col min="5" max="5" width="22.00390625" style="0" customWidth="1"/>
    <col min="6" max="6" width="19.00390625" style="0" customWidth="1"/>
    <col min="7" max="7" width="9.140625" style="0" customWidth="1"/>
    <col min="8" max="16384" width="8.00390625" style="0" hidden="1" customWidth="1"/>
  </cols>
  <sheetData>
    <row r="1" spans="2:7" ht="15">
      <c r="B1" s="1" t="s">
        <v>0</v>
      </c>
      <c r="C1" s="1">
        <v>51</v>
      </c>
      <c r="D1" s="144" t="s">
        <v>1</v>
      </c>
      <c r="E1" s="145"/>
      <c r="F1" s="145"/>
      <c r="G1" s="145"/>
    </row>
    <row r="2" spans="2:7" ht="15">
      <c r="B2" s="1" t="s">
        <v>2</v>
      </c>
      <c r="C2" s="1">
        <v>386</v>
      </c>
      <c r="D2" s="144" t="s">
        <v>265</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6" ht="15">
      <c r="A8" s="1" t="s">
        <v>9</v>
      </c>
      <c r="B8" s="144" t="s">
        <v>266</v>
      </c>
      <c r="C8" s="145"/>
      <c r="D8" s="145"/>
      <c r="E8" s="145"/>
      <c r="F8" s="145"/>
    </row>
    <row r="9" spans="1:6" ht="15">
      <c r="A9" s="110"/>
      <c r="B9" s="110"/>
      <c r="C9" s="1">
        <v>6</v>
      </c>
      <c r="D9" s="1">
        <v>7</v>
      </c>
      <c r="E9" s="1">
        <v>8</v>
      </c>
      <c r="F9" s="1">
        <v>12</v>
      </c>
    </row>
    <row r="10" spans="1:6" ht="15.75" thickBot="1">
      <c r="A10" s="110"/>
      <c r="B10" s="110"/>
      <c r="C10" s="1" t="s">
        <v>267</v>
      </c>
      <c r="D10" s="1" t="s">
        <v>268</v>
      </c>
      <c r="E10" s="1" t="s">
        <v>269</v>
      </c>
      <c r="F10" s="1" t="s">
        <v>23</v>
      </c>
    </row>
    <row r="11" spans="1:7" ht="15.75" thickBot="1">
      <c r="A11" s="1">
        <v>1</v>
      </c>
      <c r="B11" s="110" t="s">
        <v>65</v>
      </c>
      <c r="C11" s="111" t="s">
        <v>1509</v>
      </c>
      <c r="D11" s="111" t="s">
        <v>24</v>
      </c>
      <c r="E11" s="111">
        <v>100</v>
      </c>
      <c r="F11" s="104" t="s">
        <v>1510</v>
      </c>
      <c r="G11" s="14"/>
    </row>
    <row r="12" spans="1:7" ht="15">
      <c r="A12" s="1">
        <v>-1</v>
      </c>
      <c r="B12" s="110"/>
      <c r="C12" s="104" t="s">
        <v>24</v>
      </c>
      <c r="D12" s="104" t="s">
        <v>24</v>
      </c>
      <c r="E12" s="104" t="s">
        <v>24</v>
      </c>
      <c r="F12" s="104" t="s">
        <v>24</v>
      </c>
      <c r="G12" s="14"/>
    </row>
    <row r="13" spans="1:7" ht="15">
      <c r="A13" s="1">
        <v>999999</v>
      </c>
      <c r="B13" s="110" t="s">
        <v>66</v>
      </c>
      <c r="C13" s="104" t="s">
        <v>24</v>
      </c>
      <c r="D13" s="104" t="s">
        <v>24</v>
      </c>
      <c r="E13" s="110">
        <v>100</v>
      </c>
      <c r="F13" s="104" t="s">
        <v>24</v>
      </c>
      <c r="G13" s="14"/>
    </row>
    <row r="14" spans="1:7" ht="15">
      <c r="A14" s="110"/>
      <c r="B14" s="110"/>
      <c r="C14" s="110"/>
      <c r="D14" s="110"/>
      <c r="E14" s="110"/>
      <c r="F14" s="110"/>
      <c r="G14" s="14"/>
    </row>
    <row r="15" spans="1:7" ht="15">
      <c r="A15" s="1" t="s">
        <v>67</v>
      </c>
      <c r="B15" s="144" t="s">
        <v>270</v>
      </c>
      <c r="C15" s="145"/>
      <c r="D15" s="145"/>
      <c r="E15" s="145"/>
      <c r="F15" s="145"/>
      <c r="G15" s="14"/>
    </row>
    <row r="16" spans="1:7" ht="15">
      <c r="A16" s="110"/>
      <c r="B16" s="110"/>
      <c r="C16" s="1">
        <v>6</v>
      </c>
      <c r="D16" s="1">
        <v>7</v>
      </c>
      <c r="E16" s="1">
        <v>8</v>
      </c>
      <c r="F16" s="1">
        <v>12</v>
      </c>
      <c r="G16" s="14"/>
    </row>
    <row r="17" spans="1:6" ht="15.75" thickBot="1">
      <c r="A17" s="110"/>
      <c r="B17" s="110"/>
      <c r="C17" s="1" t="s">
        <v>267</v>
      </c>
      <c r="D17" s="1" t="s">
        <v>268</v>
      </c>
      <c r="E17" s="1" t="s">
        <v>269</v>
      </c>
      <c r="F17" s="1" t="s">
        <v>23</v>
      </c>
    </row>
    <row r="18" spans="1:6" ht="15.75" thickBot="1">
      <c r="A18" s="1">
        <v>1</v>
      </c>
      <c r="B18" s="110" t="s">
        <v>65</v>
      </c>
      <c r="C18" s="111" t="s">
        <v>1511</v>
      </c>
      <c r="D18" s="111" t="s">
        <v>24</v>
      </c>
      <c r="E18" s="111">
        <v>0</v>
      </c>
      <c r="F18" s="104" t="s">
        <v>1510</v>
      </c>
    </row>
    <row r="19" spans="1:6" ht="15">
      <c r="A19" s="1">
        <v>-1</v>
      </c>
      <c r="B19" s="110"/>
      <c r="C19" s="104" t="s">
        <v>24</v>
      </c>
      <c r="D19" s="104" t="s">
        <v>24</v>
      </c>
      <c r="E19" s="104" t="s">
        <v>24</v>
      </c>
      <c r="F19" s="104" t="s">
        <v>24</v>
      </c>
    </row>
    <row r="20" spans="1:6" ht="15">
      <c r="A20" s="1">
        <v>999999</v>
      </c>
      <c r="B20" s="110" t="s">
        <v>66</v>
      </c>
      <c r="C20" s="104" t="s">
        <v>24</v>
      </c>
      <c r="D20" s="104" t="s">
        <v>24</v>
      </c>
      <c r="E20" s="110"/>
      <c r="F20" s="104" t="s">
        <v>24</v>
      </c>
    </row>
    <row r="21" spans="1:6" ht="15">
      <c r="A21" s="110"/>
      <c r="B21" s="110"/>
      <c r="C21" s="110"/>
      <c r="D21" s="110"/>
      <c r="E21" s="110"/>
      <c r="F21" s="110"/>
    </row>
    <row r="22" spans="1:6" ht="15">
      <c r="A22" s="1" t="s">
        <v>69</v>
      </c>
      <c r="B22" s="144" t="s">
        <v>271</v>
      </c>
      <c r="C22" s="145"/>
      <c r="D22" s="145"/>
      <c r="E22" s="145"/>
      <c r="F22" s="145"/>
    </row>
    <row r="23" spans="1:6" ht="15">
      <c r="A23" s="110"/>
      <c r="B23" s="110"/>
      <c r="C23" s="1">
        <v>6</v>
      </c>
      <c r="D23" s="1">
        <v>7</v>
      </c>
      <c r="E23" s="1">
        <v>8</v>
      </c>
      <c r="F23" s="1">
        <v>12</v>
      </c>
    </row>
    <row r="24" spans="1:6" ht="15.75" thickBot="1">
      <c r="A24" s="110"/>
      <c r="B24" s="110"/>
      <c r="C24" s="1" t="s">
        <v>267</v>
      </c>
      <c r="D24" s="1" t="s">
        <v>268</v>
      </c>
      <c r="E24" s="1" t="s">
        <v>269</v>
      </c>
      <c r="F24" s="1" t="s">
        <v>23</v>
      </c>
    </row>
    <row r="25" spans="1:6" ht="15.75" thickBot="1">
      <c r="A25" s="1">
        <v>1</v>
      </c>
      <c r="B25" s="110" t="s">
        <v>65</v>
      </c>
      <c r="C25" s="111" t="s">
        <v>1512</v>
      </c>
      <c r="D25" s="104"/>
      <c r="E25" s="111">
        <v>0</v>
      </c>
      <c r="F25" s="104" t="s">
        <v>1510</v>
      </c>
    </row>
    <row r="26" spans="1:6" ht="15">
      <c r="A26" s="1">
        <v>-1</v>
      </c>
      <c r="B26" s="110"/>
      <c r="C26" s="104" t="s">
        <v>24</v>
      </c>
      <c r="D26" s="104" t="s">
        <v>24</v>
      </c>
      <c r="E26" s="104" t="s">
        <v>24</v>
      </c>
      <c r="F26" s="104" t="s">
        <v>24</v>
      </c>
    </row>
    <row r="27" spans="1:6" ht="15">
      <c r="A27" s="1">
        <v>999999</v>
      </c>
      <c r="B27" s="110" t="s">
        <v>66</v>
      </c>
      <c r="C27" s="104" t="s">
        <v>24</v>
      </c>
      <c r="D27" s="104" t="s">
        <v>24</v>
      </c>
      <c r="E27" s="110"/>
      <c r="F27" s="104" t="s">
        <v>24</v>
      </c>
    </row>
    <row r="28" spans="1:6" ht="15">
      <c r="A28" s="110"/>
      <c r="B28" s="110"/>
      <c r="C28" s="110"/>
      <c r="D28" s="110"/>
      <c r="E28" s="110"/>
      <c r="F28" s="110"/>
    </row>
    <row r="29" spans="1:6" ht="15">
      <c r="A29" s="1" t="s">
        <v>272</v>
      </c>
      <c r="B29" s="144" t="s">
        <v>273</v>
      </c>
      <c r="C29" s="145"/>
      <c r="D29" s="145"/>
      <c r="E29" s="145"/>
      <c r="F29" s="145"/>
    </row>
    <row r="30" spans="1:6" ht="15">
      <c r="A30" s="110"/>
      <c r="B30" s="110"/>
      <c r="C30" s="1">
        <v>6</v>
      </c>
      <c r="D30" s="1">
        <v>7</v>
      </c>
      <c r="E30" s="1">
        <v>8</v>
      </c>
      <c r="F30" s="1">
        <v>12</v>
      </c>
    </row>
    <row r="31" spans="1:6" ht="15.75" thickBot="1">
      <c r="A31" s="110"/>
      <c r="B31" s="110"/>
      <c r="C31" s="1" t="s">
        <v>267</v>
      </c>
      <c r="D31" s="1" t="s">
        <v>268</v>
      </c>
      <c r="E31" s="1" t="s">
        <v>269</v>
      </c>
      <c r="F31" s="1" t="s">
        <v>23</v>
      </c>
    </row>
    <row r="32" spans="1:6" ht="15.75" thickBot="1">
      <c r="A32" s="1">
        <v>10</v>
      </c>
      <c r="B32" s="110" t="s">
        <v>274</v>
      </c>
      <c r="C32" s="104" t="str">
        <f>+C11</f>
        <v>121 INSTITUTO DE HIDROLOGÍA METEOROLOGÍA Y ESTUDIOS AMBIENTALES-IDEAM-</v>
      </c>
      <c r="D32" s="104" t="s">
        <v>24</v>
      </c>
      <c r="E32" s="7"/>
      <c r="F32" s="104" t="s">
        <v>1510</v>
      </c>
    </row>
  </sheetData>
  <sheetProtection/>
  <mergeCells count="6">
    <mergeCell ref="B29:F29"/>
    <mergeCell ref="D1:G1"/>
    <mergeCell ref="D2:G2"/>
    <mergeCell ref="B8:F8"/>
    <mergeCell ref="B15:F15"/>
    <mergeCell ref="B22:F22"/>
  </mergeCells>
  <dataValidations count="8">
    <dataValidation type="textLength" allowBlank="1" showInputMessage="1" promptTitle="Cualquier contenido" prompt=" Registre el NIT de la Entidad u Organismo que hace parte de la composición patrimonial en su Entidad, y que no se encuentra en el listado, SEPARADO POR PUNTO Y SIN DÍGITO DE VERIFICACIÓN." error="Escriba un texto " sqref="D11">
      <formula1>0</formula1>
      <formula2>3500</formula2>
    </dataValidation>
    <dataValidation type="decimal" allowBlank="1" showInputMessage="1" showErrorMessage="1" promptTitle="Escriba un número en esta casilla" prompt=" Registre EN NÚMERO el valor porcentual ( % )de la participación accionaria o composición patrimonial en su Entidad." errorTitle="Entrada no válida" error="Por favor escriba un número" sqref="E18 E11">
      <formula1>-9223372036854770000</formula1>
      <formula2>9223372036854770000</formula2>
    </dataValidation>
    <dataValidation type="textLength" allowBlank="1" showInputMessage="1" promptTitle="Cualquier contenido" prompt=" Registre el NOMBRE COMPLETO del Ente Territorial que tiene participación accionaria o composición patrimonial en su Entidad, y que no se encuentra en el listado. (MÁX. 390 CARACTERES)" error="Escriba un texto " sqref="D18">
      <formula1>0</formula1>
      <formula2>3500</formula2>
    </dataValidation>
    <dataValidation type="textLength" allowBlank="1" showInputMessage="1" promptTitle="Cualquier contenido Maximo 390 Caracteres" prompt=" Registre completo el NOMBRE de la Entidad Privada que tiene composición patrimonial en su Entidad. Si hay PERSONAS NATURALES, escriba PERSONAS NATURALES y registre la sumatoria de % en la columna 8." error="Escriba un texto  Maximo 390 Caracteres" sqref="C25">
      <formula1>0</formula1>
      <formula2>390</formula2>
    </dataValidation>
    <dataValidation type="decimal" allowBlank="1" showInputMessage="1" showErrorMessage="1" promptTitle="Escriba un número en esta casilla" prompt=" Registre EN NÚMERO el valor porcentual ( % )de la participación accionaria o composición patrimonial en su Entidad. Si registró en columna 4 PERSONAS NATURALES, registre aquí la sumatoria de %." errorTitle="Entrada no válida" error="Por favor escriba un número" sqref="E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E32">
      <formula1>-9223372036854770000</formula1>
      <formula2>9223372036854770000</formula2>
    </dataValidation>
    <dataValidation type="list" allowBlank="1" showInputMessage="1" showErrorMessage="1" promptTitle="Seleccione un elemento de la lista" prompt=" Seleccione el NOMBRE del Ente Territorial que tiene participación accionaria o composición patrimonial en su Entidad." errorTitle="Entrada no válida" error="Por favor seleccione un elemento de la lista" sqref="C18">
      <formula1>#REF!</formula1>
    </dataValidation>
    <dataValidation type="list" allowBlank="1" showInputMessage="1" showErrorMessage="1" promptTitle="Seleccione un elemento de la lista" prompt=" Seleccione el NOMBRE de la Entidad u Organismo que tiene participación accionaria o composición patrimonial en su Entidad."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G13"/>
  <sheetViews>
    <sheetView zoomScalePageLayoutView="0" workbookViewId="0" topLeftCell="A1">
      <selection activeCell="A12" sqref="A12"/>
    </sheetView>
  </sheetViews>
  <sheetFormatPr defaultColWidth="0" defaultRowHeight="15"/>
  <cols>
    <col min="1" max="1" width="9.140625" style="0" customWidth="1"/>
    <col min="2" max="2" width="21.00390625" style="0" customWidth="1"/>
    <col min="3" max="3" width="32.00390625" style="0" customWidth="1"/>
    <col min="4" max="4" width="19.00390625" style="0" customWidth="1"/>
    <col min="5" max="5" width="61.00390625" style="0" customWidth="1"/>
    <col min="6" max="6" width="63.00390625" style="0" customWidth="1"/>
    <col min="7" max="7" width="32.00390625" style="0" customWidth="1"/>
    <col min="8" max="8" width="9.140625" style="0" customWidth="1"/>
    <col min="9" max="16384" width="8.00390625" style="0" hidden="1" customWidth="1"/>
  </cols>
  <sheetData>
    <row r="1" spans="2:7" ht="15">
      <c r="B1" s="1" t="s">
        <v>0</v>
      </c>
      <c r="C1" s="1">
        <v>51</v>
      </c>
      <c r="D1" s="144" t="s">
        <v>1</v>
      </c>
      <c r="E1" s="145"/>
      <c r="F1" s="145"/>
      <c r="G1" s="145"/>
    </row>
    <row r="2" spans="2:7" ht="15">
      <c r="B2" s="1" t="s">
        <v>2</v>
      </c>
      <c r="C2" s="1">
        <v>450</v>
      </c>
      <c r="D2" s="144" t="s">
        <v>275</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7" ht="15">
      <c r="A8" s="1" t="s">
        <v>9</v>
      </c>
      <c r="B8" s="144" t="s">
        <v>276</v>
      </c>
      <c r="C8" s="145"/>
      <c r="D8" s="145"/>
      <c r="E8" s="145"/>
      <c r="F8" s="145"/>
      <c r="G8" s="145"/>
    </row>
    <row r="9" spans="3:7" ht="15">
      <c r="C9" s="1">
        <v>2</v>
      </c>
      <c r="D9" s="1">
        <v>3</v>
      </c>
      <c r="E9" s="1">
        <v>8</v>
      </c>
      <c r="F9" s="1">
        <v>12</v>
      </c>
      <c r="G9" s="1">
        <v>16</v>
      </c>
    </row>
    <row r="10" spans="3:7" ht="15">
      <c r="C10" s="1" t="s">
        <v>12</v>
      </c>
      <c r="D10" s="1" t="s">
        <v>13</v>
      </c>
      <c r="E10" s="1" t="s">
        <v>277</v>
      </c>
      <c r="F10" s="1" t="s">
        <v>278</v>
      </c>
      <c r="G10" s="1" t="s">
        <v>279</v>
      </c>
    </row>
    <row r="11" spans="1:7" s="6" customFormat="1" ht="15">
      <c r="A11" s="10">
        <v>1</v>
      </c>
      <c r="B11" s="6" t="s">
        <v>65</v>
      </c>
      <c r="C11" s="3" t="s">
        <v>55</v>
      </c>
      <c r="D11" s="3" t="s">
        <v>1505</v>
      </c>
      <c r="E11" s="3" t="s">
        <v>24</v>
      </c>
      <c r="F11" s="3"/>
      <c r="G11" s="3" t="s">
        <v>24</v>
      </c>
    </row>
    <row r="12" spans="1:7" s="6" customFormat="1" ht="15">
      <c r="A12" s="10">
        <v>-1</v>
      </c>
      <c r="C12" s="2" t="s">
        <v>24</v>
      </c>
      <c r="D12" s="2" t="s">
        <v>24</v>
      </c>
      <c r="E12" s="2" t="s">
        <v>24</v>
      </c>
      <c r="F12" s="2" t="s">
        <v>24</v>
      </c>
      <c r="G12" s="2" t="s">
        <v>24</v>
      </c>
    </row>
    <row r="13" spans="1:7" s="6" customFormat="1" ht="15">
      <c r="A13" s="10">
        <v>999999</v>
      </c>
      <c r="B13" s="6" t="s">
        <v>66</v>
      </c>
      <c r="C13" s="2" t="s">
        <v>24</v>
      </c>
      <c r="D13" s="2" t="s">
        <v>24</v>
      </c>
      <c r="E13" s="2" t="s">
        <v>24</v>
      </c>
      <c r="G13" s="2" t="s">
        <v>24</v>
      </c>
    </row>
  </sheetData>
  <sheetProtection/>
  <mergeCells count="3">
    <mergeCell ref="D1:G1"/>
    <mergeCell ref="D2:G2"/>
    <mergeCell ref="B8:G8"/>
  </mergeCells>
  <dataValidations count="5">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#REF!</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ierirá recursos en la vigencia actual." errorTitle="Entrada no válida" error="Por favor seleccione un elemento de la lista" sqref="E11">
      <formula1>#REF!</formula1>
    </dataValidation>
    <dataValidation type="decimal" allowBlank="1" showInputMessage="1" showErrorMessage="1" promptTitle="Escriba un número en esta casilla" prompt=" Registre EN PESOS el valor de la trasferencia aprobada y apropiada para la vigencia actual (AÑO 2016)." errorTitle="Entrada no válida" error="Por favor escriba un número" sqref="F11">
      <formula1>-9223372036854770000</formula1>
      <formula2>9223372036854770000</formula2>
    </dataValidation>
    <dataValidation type="textLength" allowBlank="1" showInputMessage="1" promptTitle="Cualquier contenido Maximo 390 Caracteres" prompt=" Registre DE MANERA BREVE el fundamento de dicha transferencia (para qué se utilizará dicha transferencia)." error="Escriba un texto  Maximo 390 Caracteres" sqref="G11">
      <formula1>0</formula1>
      <formula2>390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G16"/>
  <sheetViews>
    <sheetView zoomScalePageLayoutView="0" workbookViewId="0" topLeftCell="A1">
      <selection activeCell="D11" sqref="D11"/>
    </sheetView>
  </sheetViews>
  <sheetFormatPr defaultColWidth="0" defaultRowHeight="15"/>
  <cols>
    <col min="1" max="1" width="9.140625" style="0" customWidth="1"/>
    <col min="2" max="2" width="76.00390625" style="0" customWidth="1"/>
    <col min="3" max="3" width="34.00390625" style="0" customWidth="1"/>
    <col min="4" max="5" width="26.00390625" style="0" customWidth="1"/>
    <col min="6" max="6" width="9.140625" style="0" customWidth="1"/>
    <col min="7" max="16384" width="8.00390625" style="0" hidden="1" customWidth="1"/>
  </cols>
  <sheetData>
    <row r="1" spans="2:7" ht="15">
      <c r="B1" s="1" t="s">
        <v>0</v>
      </c>
      <c r="C1" s="1">
        <v>51</v>
      </c>
      <c r="D1" s="144" t="s">
        <v>1</v>
      </c>
      <c r="E1" s="145"/>
      <c r="F1" s="145"/>
      <c r="G1" s="145"/>
    </row>
    <row r="2" spans="2:7" ht="15">
      <c r="B2" s="1" t="s">
        <v>2</v>
      </c>
      <c r="C2" s="1">
        <v>556</v>
      </c>
      <c r="D2" s="144" t="s">
        <v>280</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5" ht="15">
      <c r="A8" s="1" t="s">
        <v>9</v>
      </c>
      <c r="B8" s="144" t="s">
        <v>281</v>
      </c>
      <c r="C8" s="145"/>
      <c r="D8" s="145"/>
      <c r="E8" s="145"/>
    </row>
    <row r="9" spans="3:5" ht="15">
      <c r="C9" s="1">
        <v>4</v>
      </c>
      <c r="D9" s="1">
        <v>8</v>
      </c>
      <c r="E9" s="1">
        <v>12</v>
      </c>
    </row>
    <row r="10" spans="3:5" ht="15.75" thickBot="1">
      <c r="C10" s="1" t="s">
        <v>282</v>
      </c>
      <c r="D10" s="1" t="s">
        <v>283</v>
      </c>
      <c r="E10" s="1" t="s">
        <v>284</v>
      </c>
    </row>
    <row r="11" spans="1:5" ht="15.75" thickBot="1">
      <c r="A11" s="87">
        <v>10</v>
      </c>
      <c r="B11" s="120" t="s">
        <v>24</v>
      </c>
      <c r="C11" s="122" t="s">
        <v>54</v>
      </c>
      <c r="D11" s="123" t="s">
        <v>1771</v>
      </c>
      <c r="E11" s="123" t="s">
        <v>1772</v>
      </c>
    </row>
    <row r="12" spans="1:5" ht="15">
      <c r="A12" s="1">
        <v>20</v>
      </c>
      <c r="B12" t="s">
        <v>285</v>
      </c>
      <c r="C12" s="2" t="s">
        <v>285</v>
      </c>
      <c r="D12" s="2" t="s">
        <v>285</v>
      </c>
      <c r="E12" s="2" t="s">
        <v>285</v>
      </c>
    </row>
    <row r="13" spans="1:5" ht="15">
      <c r="A13" s="1">
        <v>30</v>
      </c>
      <c r="B13" t="s">
        <v>286</v>
      </c>
      <c r="C13" s="2" t="s">
        <v>287</v>
      </c>
      <c r="D13" s="2" t="s">
        <v>288</v>
      </c>
      <c r="E13" s="2" t="s">
        <v>289</v>
      </c>
    </row>
    <row r="14" spans="1:5" ht="15">
      <c r="A14" s="1">
        <v>40</v>
      </c>
      <c r="B14" t="s">
        <v>290</v>
      </c>
      <c r="C14" s="2" t="s">
        <v>291</v>
      </c>
      <c r="D14" s="2" t="s">
        <v>292</v>
      </c>
      <c r="E14" s="2" t="s">
        <v>293</v>
      </c>
    </row>
    <row r="15" spans="1:5" ht="15">
      <c r="A15" s="1">
        <v>50</v>
      </c>
      <c r="B15" t="s">
        <v>294</v>
      </c>
      <c r="C15" s="2" t="s">
        <v>295</v>
      </c>
      <c r="D15" s="2" t="s">
        <v>296</v>
      </c>
      <c r="E15" s="2" t="s">
        <v>297</v>
      </c>
    </row>
    <row r="16" spans="1:5" ht="15">
      <c r="A16" s="1">
        <v>60</v>
      </c>
      <c r="B16" t="s">
        <v>298</v>
      </c>
      <c r="C16" s="2" t="s">
        <v>299</v>
      </c>
      <c r="D16" s="2" t="s">
        <v>300</v>
      </c>
      <c r="E16" s="2" t="s">
        <v>301</v>
      </c>
    </row>
  </sheetData>
  <sheetProtection/>
  <mergeCells count="3">
    <mergeCell ref="D1:G1"/>
    <mergeCell ref="D2:G2"/>
    <mergeCell ref="B8:E8"/>
  </mergeCells>
  <dataValidations count="3">
    <dataValidation type="textLength" allowBlank="1" showInputMessage="1" promptTitle="Cualquier contenido Maximo 150 Caracteres" prompt=" Registre el correo electrónico principal donde recibirá la copia de la Resolución." error="Escriba un texto  Maximo 150 Caracteres" sqref="D11">
      <formula1>0</formula1>
      <formula2>150</formula2>
    </dataValidation>
    <dataValidation type="textLength" allowBlank="1" showInputMessage="1" promptTitle="Cualquier contenido Maximo 150 Caracteres" prompt=" Registre el correo electrónico secundario donde recibirá la copia de la Resolución." error="Escriba un texto  Maximo 150 Caracteres" sqref="E11">
      <formula1>0</formula1>
      <formula2>150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C11">
      <formula1>#REF!</formula1>
    </dataValidation>
  </dataValidations>
  <hyperlinks>
    <hyperlink ref="D11" r:id="rId1" display="ofranco@ideam.gov.co"/>
    <hyperlink ref="E11" r:id="rId2" display="aportillo@ideam.gov.co"/>
  </hyperlinks>
  <printOptions/>
  <pageMargins left="0.7" right="0.7" top="0.75" bottom="0.75" header="0.3" footer="0.3"/>
  <pageSetup orientation="portrait" paperSize="9"/>
  <drawing r:id="rId3"/>
</worksheet>
</file>

<file path=xl/worksheets/sheet18.xml><?xml version="1.0" encoding="utf-8"?>
<worksheet xmlns="http://schemas.openxmlformats.org/spreadsheetml/2006/main" xmlns:r="http://schemas.openxmlformats.org/officeDocument/2006/relationships">
  <dimension ref="A1:Q21"/>
  <sheetViews>
    <sheetView zoomScalePageLayoutView="0" workbookViewId="0" topLeftCell="N2">
      <selection activeCell="O21" sqref="O21"/>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48.00390625" style="0" customWidth="1"/>
    <col min="6" max="6" width="50.00390625" style="0" customWidth="1"/>
    <col min="7" max="7" width="58.00390625" style="0" customWidth="1"/>
    <col min="8" max="8" width="51.00390625" style="0" customWidth="1"/>
    <col min="9" max="9" width="44.00390625" style="0" customWidth="1"/>
    <col min="10" max="10" width="65.00390625" style="0" customWidth="1"/>
    <col min="11" max="11" width="82.00390625" style="0" customWidth="1"/>
    <col min="12" max="12" width="86.00390625" style="0" customWidth="1"/>
    <col min="13" max="13" width="88.00390625" style="0" customWidth="1"/>
    <col min="14" max="14" width="93.00390625" style="0" customWidth="1"/>
    <col min="15" max="15" width="86.00390625" style="0" customWidth="1"/>
    <col min="16" max="16" width="79.00390625" style="0" customWidth="1"/>
    <col min="17" max="17" width="19.00390625" style="0" customWidth="1"/>
    <col min="18" max="18" width="9.140625" style="0" customWidth="1"/>
    <col min="19" max="16384" width="8.00390625" style="0" hidden="1" customWidth="1"/>
  </cols>
  <sheetData>
    <row r="1" spans="2:7" ht="15">
      <c r="B1" s="1" t="s">
        <v>0</v>
      </c>
      <c r="C1" s="1">
        <v>51</v>
      </c>
      <c r="D1" s="144" t="s">
        <v>1</v>
      </c>
      <c r="E1" s="145"/>
      <c r="F1" s="145"/>
      <c r="G1" s="145"/>
    </row>
    <row r="2" spans="2:7" ht="15">
      <c r="B2" s="1" t="s">
        <v>2</v>
      </c>
      <c r="C2" s="1">
        <v>193</v>
      </c>
      <c r="D2" s="144" t="s">
        <v>302</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7" ht="15">
      <c r="A8" s="1" t="s">
        <v>9</v>
      </c>
      <c r="B8" s="144" t="s">
        <v>303</v>
      </c>
      <c r="C8" s="145"/>
      <c r="D8" s="145"/>
      <c r="E8" s="145"/>
      <c r="F8" s="145"/>
      <c r="G8" s="145"/>
      <c r="H8" s="145"/>
      <c r="I8" s="145"/>
      <c r="J8" s="145"/>
      <c r="K8" s="145"/>
      <c r="L8" s="145"/>
      <c r="M8" s="145"/>
      <c r="N8" s="145"/>
      <c r="O8" s="145"/>
      <c r="P8" s="145"/>
      <c r="Q8" s="145"/>
    </row>
    <row r="9" spans="1:17" ht="15">
      <c r="A9" s="15"/>
      <c r="B9" s="15"/>
      <c r="C9" s="1">
        <v>2</v>
      </c>
      <c r="D9" s="1">
        <v>3</v>
      </c>
      <c r="E9" s="1">
        <v>4</v>
      </c>
      <c r="F9" s="1">
        <v>8</v>
      </c>
      <c r="G9" s="1">
        <v>12</v>
      </c>
      <c r="H9" s="1">
        <v>16</v>
      </c>
      <c r="I9" s="1">
        <v>20</v>
      </c>
      <c r="J9" s="1">
        <v>24</v>
      </c>
      <c r="K9" s="1">
        <v>28</v>
      </c>
      <c r="L9" s="1">
        <v>32</v>
      </c>
      <c r="M9" s="1">
        <v>36</v>
      </c>
      <c r="N9" s="1">
        <v>44</v>
      </c>
      <c r="O9" s="1">
        <v>51</v>
      </c>
      <c r="P9" s="1">
        <v>52</v>
      </c>
      <c r="Q9" s="1">
        <v>56</v>
      </c>
    </row>
    <row r="10" spans="1:17" ht="15.75" thickBot="1">
      <c r="A10" s="15"/>
      <c r="B10" s="15"/>
      <c r="C10" s="1" t="s">
        <v>12</v>
      </c>
      <c r="D10" s="1" t="s">
        <v>13</v>
      </c>
      <c r="E10" s="1" t="s">
        <v>304</v>
      </c>
      <c r="F10" s="1" t="s">
        <v>305</v>
      </c>
      <c r="G10" s="1" t="s">
        <v>306</v>
      </c>
      <c r="H10" s="1" t="s">
        <v>307</v>
      </c>
      <c r="I10" s="1" t="s">
        <v>308</v>
      </c>
      <c r="J10" s="1" t="s">
        <v>309</v>
      </c>
      <c r="K10" s="1" t="s">
        <v>310</v>
      </c>
      <c r="L10" s="1" t="s">
        <v>311</v>
      </c>
      <c r="M10" s="1" t="s">
        <v>312</v>
      </c>
      <c r="N10" s="1" t="s">
        <v>313</v>
      </c>
      <c r="O10" s="1" t="s">
        <v>314</v>
      </c>
      <c r="P10" s="1" t="s">
        <v>315</v>
      </c>
      <c r="Q10" s="1" t="s">
        <v>23</v>
      </c>
    </row>
    <row r="11" spans="1:17" ht="15.75" thickBot="1">
      <c r="A11" s="10">
        <v>1</v>
      </c>
      <c r="B11" s="15" t="s">
        <v>65</v>
      </c>
      <c r="C11" s="3" t="s">
        <v>54</v>
      </c>
      <c r="D11" s="3" t="s">
        <v>24</v>
      </c>
      <c r="E11" s="3" t="s">
        <v>318</v>
      </c>
      <c r="F11" s="3">
        <v>42145978168.3</v>
      </c>
      <c r="G11" s="3">
        <v>46447317005</v>
      </c>
      <c r="H11" s="3">
        <v>42145978.1683</v>
      </c>
      <c r="I11" s="3">
        <v>40407457.43118</v>
      </c>
      <c r="J11" s="3">
        <v>4301338836.699997</v>
      </c>
      <c r="K11" s="3" t="s">
        <v>318</v>
      </c>
      <c r="L11" s="3">
        <v>2441399.84298</v>
      </c>
      <c r="M11" s="3">
        <v>2427149.24298</v>
      </c>
      <c r="N11" s="3">
        <v>14250.6</v>
      </c>
      <c r="O11" s="13"/>
      <c r="P11" s="3">
        <v>2422385.29598</v>
      </c>
      <c r="Q11" s="3" t="s">
        <v>24</v>
      </c>
    </row>
    <row r="12" spans="1:17" ht="15">
      <c r="A12" s="15"/>
      <c r="B12" s="15"/>
      <c r="C12" s="15"/>
      <c r="D12" s="15"/>
      <c r="E12" s="15"/>
      <c r="F12" s="15"/>
      <c r="G12" s="15"/>
      <c r="H12" s="15"/>
      <c r="I12" s="15"/>
      <c r="J12" s="15"/>
      <c r="K12" s="15"/>
      <c r="L12" s="15"/>
      <c r="M12" s="15"/>
      <c r="N12" s="15"/>
      <c r="O12" s="15"/>
      <c r="P12" s="15"/>
      <c r="Q12" s="15"/>
    </row>
    <row r="13" spans="1:17" ht="15">
      <c r="A13" s="10" t="s">
        <v>67</v>
      </c>
      <c r="B13" s="147" t="s">
        <v>316</v>
      </c>
      <c r="C13" s="145"/>
      <c r="D13" s="145"/>
      <c r="E13" s="145"/>
      <c r="F13" s="145"/>
      <c r="G13" s="145"/>
      <c r="H13" s="145"/>
      <c r="I13" s="145"/>
      <c r="J13" s="145"/>
      <c r="K13" s="145"/>
      <c r="L13" s="145"/>
      <c r="M13" s="145"/>
      <c r="N13" s="145"/>
      <c r="O13" s="145"/>
      <c r="P13" s="145"/>
      <c r="Q13" s="145"/>
    </row>
    <row r="14" spans="1:17" ht="15">
      <c r="A14" s="15"/>
      <c r="B14" s="15"/>
      <c r="C14" s="10">
        <v>2</v>
      </c>
      <c r="D14" s="10">
        <v>3</v>
      </c>
      <c r="E14" s="10">
        <v>4</v>
      </c>
      <c r="F14" s="10">
        <v>8</v>
      </c>
      <c r="G14" s="10">
        <v>12</v>
      </c>
      <c r="H14" s="10">
        <v>16</v>
      </c>
      <c r="I14" s="10">
        <v>20</v>
      </c>
      <c r="J14" s="10">
        <v>24</v>
      </c>
      <c r="K14" s="10">
        <v>28</v>
      </c>
      <c r="L14" s="10">
        <v>32</v>
      </c>
      <c r="M14" s="10">
        <v>36</v>
      </c>
      <c r="N14" s="10">
        <v>44</v>
      </c>
      <c r="O14" s="10">
        <v>51</v>
      </c>
      <c r="P14" s="10">
        <v>52</v>
      </c>
      <c r="Q14" s="10">
        <v>56</v>
      </c>
    </row>
    <row r="15" spans="1:17" ht="15.75" thickBot="1">
      <c r="A15" s="15"/>
      <c r="B15" s="15"/>
      <c r="C15" s="10" t="s">
        <v>12</v>
      </c>
      <c r="D15" s="10" t="s">
        <v>13</v>
      </c>
      <c r="E15" s="10" t="s">
        <v>304</v>
      </c>
      <c r="F15" s="10" t="s">
        <v>305</v>
      </c>
      <c r="G15" s="10" t="s">
        <v>306</v>
      </c>
      <c r="H15" s="10" t="s">
        <v>307</v>
      </c>
      <c r="I15" s="10" t="s">
        <v>308</v>
      </c>
      <c r="J15" s="10" t="s">
        <v>309</v>
      </c>
      <c r="K15" s="10" t="s">
        <v>310</v>
      </c>
      <c r="L15" s="10" t="s">
        <v>311</v>
      </c>
      <c r="M15" s="10" t="s">
        <v>312</v>
      </c>
      <c r="N15" s="10" t="s">
        <v>313</v>
      </c>
      <c r="O15" s="10" t="s">
        <v>314</v>
      </c>
      <c r="P15" s="10" t="s">
        <v>315</v>
      </c>
      <c r="Q15" s="10" t="s">
        <v>23</v>
      </c>
    </row>
    <row r="16" spans="1:17" ht="15.75" thickBot="1">
      <c r="A16" s="10">
        <v>1</v>
      </c>
      <c r="B16" s="15" t="s">
        <v>65</v>
      </c>
      <c r="C16" s="2"/>
      <c r="D16" s="2" t="s">
        <v>24</v>
      </c>
      <c r="E16" s="3" t="s">
        <v>318</v>
      </c>
      <c r="F16" s="3">
        <v>19703913352.91</v>
      </c>
      <c r="G16" s="3">
        <v>22402965000</v>
      </c>
      <c r="H16" s="3">
        <v>19438234.63791</v>
      </c>
      <c r="I16" s="3">
        <v>16180612.54941</v>
      </c>
      <c r="J16" s="3">
        <v>2699051647.09</v>
      </c>
      <c r="K16" s="3" t="s">
        <v>318</v>
      </c>
      <c r="L16" s="3">
        <v>3152862.16837</v>
      </c>
      <c r="M16" s="3">
        <v>2821586.5753699997</v>
      </c>
      <c r="N16" s="3">
        <v>331275.593</v>
      </c>
      <c r="O16" s="13"/>
      <c r="P16" s="16">
        <v>3145523.10604</v>
      </c>
      <c r="Q16" s="3" t="s">
        <v>24</v>
      </c>
    </row>
    <row r="17" spans="1:17" ht="15">
      <c r="A17" s="15"/>
      <c r="B17" s="15"/>
      <c r="C17" s="15"/>
      <c r="D17" s="15"/>
      <c r="E17" s="15"/>
      <c r="F17" s="15"/>
      <c r="G17" s="15"/>
      <c r="H17" s="15"/>
      <c r="I17" s="15"/>
      <c r="J17" s="15"/>
      <c r="K17" s="15"/>
      <c r="L17" s="15"/>
      <c r="M17" s="15"/>
      <c r="N17" s="17"/>
      <c r="O17" s="15"/>
      <c r="P17" s="15"/>
      <c r="Q17" s="15"/>
    </row>
    <row r="18" spans="1:17" ht="15">
      <c r="A18" s="10" t="s">
        <v>69</v>
      </c>
      <c r="B18" s="147" t="s">
        <v>317</v>
      </c>
      <c r="C18" s="145"/>
      <c r="D18" s="145"/>
      <c r="E18" s="145"/>
      <c r="F18" s="145"/>
      <c r="G18" s="145"/>
      <c r="H18" s="145"/>
      <c r="I18" s="145"/>
      <c r="J18" s="145"/>
      <c r="K18" s="145"/>
      <c r="L18" s="145"/>
      <c r="M18" s="145"/>
      <c r="N18" s="145"/>
      <c r="O18" s="145"/>
      <c r="P18" s="145"/>
      <c r="Q18" s="145"/>
    </row>
    <row r="19" spans="1:17" ht="15">
      <c r="A19" s="15"/>
      <c r="B19" s="15"/>
      <c r="C19" s="10">
        <v>2</v>
      </c>
      <c r="D19" s="10">
        <v>3</v>
      </c>
      <c r="E19" s="10">
        <v>4</v>
      </c>
      <c r="F19" s="10">
        <v>8</v>
      </c>
      <c r="G19" s="10">
        <v>12</v>
      </c>
      <c r="H19" s="10">
        <v>16</v>
      </c>
      <c r="I19" s="10">
        <v>20</v>
      </c>
      <c r="J19" s="10">
        <v>24</v>
      </c>
      <c r="K19" s="10">
        <v>28</v>
      </c>
      <c r="L19" s="10">
        <v>32</v>
      </c>
      <c r="M19" s="10">
        <v>36</v>
      </c>
      <c r="N19" s="10">
        <v>44</v>
      </c>
      <c r="O19" s="10">
        <v>51</v>
      </c>
      <c r="P19" s="10">
        <v>52</v>
      </c>
      <c r="Q19" s="10">
        <v>56</v>
      </c>
    </row>
    <row r="20" spans="1:17" ht="15.75" thickBot="1">
      <c r="A20" s="15"/>
      <c r="B20" s="15"/>
      <c r="C20" s="10" t="s">
        <v>12</v>
      </c>
      <c r="D20" s="10" t="s">
        <v>13</v>
      </c>
      <c r="E20" s="10" t="s">
        <v>304</v>
      </c>
      <c r="F20" s="10" t="s">
        <v>305</v>
      </c>
      <c r="G20" s="10" t="s">
        <v>306</v>
      </c>
      <c r="H20" s="10" t="s">
        <v>307</v>
      </c>
      <c r="I20" s="10" t="s">
        <v>308</v>
      </c>
      <c r="J20" s="10" t="s">
        <v>309</v>
      </c>
      <c r="K20" s="10" t="s">
        <v>310</v>
      </c>
      <c r="L20" s="10" t="s">
        <v>311</v>
      </c>
      <c r="M20" s="10" t="s">
        <v>312</v>
      </c>
      <c r="N20" s="10" t="s">
        <v>313</v>
      </c>
      <c r="O20" s="10" t="s">
        <v>314</v>
      </c>
      <c r="P20" s="10" t="s">
        <v>315</v>
      </c>
      <c r="Q20" s="10" t="s">
        <v>23</v>
      </c>
    </row>
    <row r="21" spans="1:17" ht="15.75" thickBot="1">
      <c r="A21" s="10">
        <v>1</v>
      </c>
      <c r="B21" s="15" t="s">
        <v>65</v>
      </c>
      <c r="C21" s="2"/>
      <c r="D21" s="2" t="s">
        <v>24</v>
      </c>
      <c r="E21" s="3" t="s">
        <v>1513</v>
      </c>
      <c r="F21" s="3">
        <v>0</v>
      </c>
      <c r="G21" s="3">
        <v>0</v>
      </c>
      <c r="H21" s="3">
        <v>0</v>
      </c>
      <c r="I21" s="3">
        <v>0</v>
      </c>
      <c r="J21" s="3">
        <v>0</v>
      </c>
      <c r="K21" s="34" t="s">
        <v>1513</v>
      </c>
      <c r="L21" s="3">
        <v>0</v>
      </c>
      <c r="M21" s="3">
        <v>0</v>
      </c>
      <c r="N21" s="3">
        <v>0</v>
      </c>
      <c r="O21" s="13"/>
      <c r="P21" s="3">
        <v>0</v>
      </c>
      <c r="Q21" s="3" t="s">
        <v>1514</v>
      </c>
    </row>
  </sheetData>
  <sheetProtection/>
  <mergeCells count="5">
    <mergeCell ref="D1:G1"/>
    <mergeCell ref="D2:G2"/>
    <mergeCell ref="B8:Q8"/>
    <mergeCell ref="B13:Q13"/>
    <mergeCell ref="B18:Q18"/>
  </mergeCells>
  <dataValidations count="10">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21 F16 F1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21 G21 J16 G16 J11 G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P21 L21:N21 H21:I21 P16 L16:N16 H16:I16 P11 L11:N11 H11:I11">
      <formula1>-9223372036854770000</formula1>
      <formula2>9223372036854770000</formula2>
    </dataValidation>
    <dataValidation type="decimal" allowBlank="1" showInputMessage="1" showErrorMessage="1" promptTitle="Escriba un número en esta casilla" prompt=" NO REGISTRE INFORMACIÓN – CELDA CALCULADA." errorTitle="Entrada no válida" error="Por favor escriba un número" sqref="O21 O16 O1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Q21 Q16 Q11">
      <formula1>0</formula1>
      <formula2>390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11 E21 K16 E16">
      <formula1>#REF!</formula1>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11">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#REF!</formula1>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21">
      <formula1>#REF!</formula1>
    </dataValidation>
  </dataValidation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H27"/>
  <sheetViews>
    <sheetView zoomScalePageLayoutView="0" workbookViewId="0" topLeftCell="C9">
      <selection activeCell="F11" sqref="F11"/>
    </sheetView>
  </sheetViews>
  <sheetFormatPr defaultColWidth="0" defaultRowHeight="15"/>
  <cols>
    <col min="1" max="1" width="9.140625" style="0" customWidth="1"/>
    <col min="2" max="2" width="64.00390625" style="0" customWidth="1"/>
    <col min="3" max="3" width="32.00390625" style="0" customWidth="1"/>
    <col min="4" max="4" width="19.00390625" style="0" customWidth="1"/>
    <col min="5" max="6" width="46.00390625" style="0" customWidth="1"/>
    <col min="7" max="7" width="48.00390625" style="0" customWidth="1"/>
    <col min="8" max="8" width="19.00390625" style="0" customWidth="1"/>
    <col min="9" max="9" width="9.140625" style="0" customWidth="1"/>
    <col min="10" max="16384" width="8.00390625" style="0" hidden="1" customWidth="1"/>
  </cols>
  <sheetData>
    <row r="1" spans="2:7" ht="15">
      <c r="B1" s="1" t="s">
        <v>0</v>
      </c>
      <c r="C1" s="1">
        <v>51</v>
      </c>
      <c r="D1" s="144" t="s">
        <v>1</v>
      </c>
      <c r="E1" s="145"/>
      <c r="F1" s="145"/>
      <c r="G1" s="145"/>
    </row>
    <row r="2" spans="2:7" ht="15">
      <c r="B2" s="1" t="s">
        <v>2</v>
      </c>
      <c r="C2" s="1">
        <v>230</v>
      </c>
      <c r="D2" s="144" t="s">
        <v>319</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8" ht="15">
      <c r="A8" s="1" t="s">
        <v>9</v>
      </c>
      <c r="B8" s="144" t="s">
        <v>320</v>
      </c>
      <c r="C8" s="145"/>
      <c r="D8" s="145"/>
      <c r="E8" s="145"/>
      <c r="F8" s="145"/>
      <c r="G8" s="145"/>
      <c r="H8" s="145"/>
    </row>
    <row r="9" spans="3:8" ht="15">
      <c r="C9" s="1">
        <v>6</v>
      </c>
      <c r="D9" s="1">
        <v>7</v>
      </c>
      <c r="E9" s="1">
        <v>8</v>
      </c>
      <c r="F9" s="1">
        <v>12</v>
      </c>
      <c r="G9" s="1">
        <v>15</v>
      </c>
      <c r="H9" s="1">
        <v>16</v>
      </c>
    </row>
    <row r="10" spans="3:8" ht="15">
      <c r="C10" s="1" t="s">
        <v>12</v>
      </c>
      <c r="D10" s="1" t="s">
        <v>13</v>
      </c>
      <c r="E10" s="1" t="s">
        <v>321</v>
      </c>
      <c r="F10" s="1" t="s">
        <v>322</v>
      </c>
      <c r="G10" s="1" t="s">
        <v>323</v>
      </c>
      <c r="H10" s="1" t="s">
        <v>23</v>
      </c>
    </row>
    <row r="11" spans="1:8" ht="15">
      <c r="A11" s="1">
        <v>10</v>
      </c>
      <c r="B11" t="s">
        <v>324</v>
      </c>
      <c r="C11" s="83" t="s">
        <v>54</v>
      </c>
      <c r="D11" s="83" t="s">
        <v>24</v>
      </c>
      <c r="E11" s="84">
        <v>85720405</v>
      </c>
      <c r="F11" s="83">
        <v>85720405</v>
      </c>
      <c r="G11" s="7"/>
      <c r="H11" s="83" t="s">
        <v>1743</v>
      </c>
    </row>
    <row r="12" spans="1:8" ht="15">
      <c r="A12" s="1">
        <v>20</v>
      </c>
      <c r="B12" t="s">
        <v>325</v>
      </c>
      <c r="C12" s="2" t="s">
        <v>24</v>
      </c>
      <c r="D12" s="2" t="s">
        <v>24</v>
      </c>
      <c r="E12" s="3">
        <v>0</v>
      </c>
      <c r="F12" s="3">
        <v>0</v>
      </c>
      <c r="G12" s="5"/>
      <c r="H12" s="3" t="s">
        <v>24</v>
      </c>
    </row>
    <row r="13" spans="1:8" ht="15">
      <c r="A13" s="1">
        <v>30</v>
      </c>
      <c r="B13" t="s">
        <v>326</v>
      </c>
      <c r="C13" s="2" t="s">
        <v>24</v>
      </c>
      <c r="D13" s="2" t="s">
        <v>24</v>
      </c>
      <c r="E13" s="3">
        <v>0</v>
      </c>
      <c r="F13" s="3">
        <v>0</v>
      </c>
      <c r="G13" s="5"/>
      <c r="H13" s="3" t="s">
        <v>24</v>
      </c>
    </row>
    <row r="14" spans="1:8" ht="15">
      <c r="A14" s="1">
        <v>40</v>
      </c>
      <c r="B14" t="s">
        <v>327</v>
      </c>
      <c r="C14" s="2" t="s">
        <v>24</v>
      </c>
      <c r="D14" s="2" t="s">
        <v>24</v>
      </c>
      <c r="E14" s="3">
        <v>0</v>
      </c>
      <c r="F14" s="3">
        <v>0</v>
      </c>
      <c r="G14" s="5"/>
      <c r="H14" s="3" t="s">
        <v>24</v>
      </c>
    </row>
    <row r="15" spans="1:8" ht="15">
      <c r="A15" s="1">
        <v>50</v>
      </c>
      <c r="B15" t="s">
        <v>328</v>
      </c>
      <c r="C15" s="2" t="s">
        <v>24</v>
      </c>
      <c r="D15" s="2" t="s">
        <v>24</v>
      </c>
      <c r="E15" s="3">
        <v>0</v>
      </c>
      <c r="F15" s="3">
        <v>0</v>
      </c>
      <c r="G15" s="5"/>
      <c r="H15" s="3" t="s">
        <v>24</v>
      </c>
    </row>
    <row r="16" spans="1:8" ht="15">
      <c r="A16" s="1">
        <v>-1</v>
      </c>
      <c r="C16" s="2" t="s">
        <v>24</v>
      </c>
      <c r="D16" s="2" t="s">
        <v>24</v>
      </c>
      <c r="E16" s="2" t="s">
        <v>24</v>
      </c>
      <c r="F16" s="2" t="s">
        <v>24</v>
      </c>
      <c r="G16" s="2" t="s">
        <v>24</v>
      </c>
      <c r="H16" s="2" t="s">
        <v>24</v>
      </c>
    </row>
    <row r="17" spans="1:8" ht="15">
      <c r="A17" s="1">
        <v>999999</v>
      </c>
      <c r="B17" t="s">
        <v>329</v>
      </c>
      <c r="C17" s="2" t="s">
        <v>24</v>
      </c>
      <c r="D17" s="2" t="s">
        <v>24</v>
      </c>
      <c r="H17" s="2" t="s">
        <v>24</v>
      </c>
    </row>
    <row r="19" spans="1:8" ht="15">
      <c r="A19" s="87" t="s">
        <v>67</v>
      </c>
      <c r="B19" s="146" t="s">
        <v>330</v>
      </c>
      <c r="C19" s="145"/>
      <c r="D19" s="145"/>
      <c r="E19" s="145"/>
      <c r="F19" s="145"/>
      <c r="G19" s="145"/>
      <c r="H19" s="145"/>
    </row>
    <row r="20" spans="1:8" ht="15">
      <c r="A20" s="119"/>
      <c r="B20" s="119"/>
      <c r="C20" s="87">
        <v>6</v>
      </c>
      <c r="D20" s="87">
        <v>7</v>
      </c>
      <c r="E20" s="87">
        <v>8</v>
      </c>
      <c r="F20" s="87">
        <v>12</v>
      </c>
      <c r="G20" s="87">
        <v>15</v>
      </c>
      <c r="H20" s="87">
        <v>16</v>
      </c>
    </row>
    <row r="21" spans="1:8" ht="15.75" thickBot="1">
      <c r="A21" s="119"/>
      <c r="B21" s="119"/>
      <c r="C21" s="87" t="s">
        <v>12</v>
      </c>
      <c r="D21" s="87" t="s">
        <v>13</v>
      </c>
      <c r="E21" s="87" t="s">
        <v>321</v>
      </c>
      <c r="F21" s="87" t="s">
        <v>322</v>
      </c>
      <c r="G21" s="87" t="s">
        <v>323</v>
      </c>
      <c r="H21" s="87" t="s">
        <v>23</v>
      </c>
    </row>
    <row r="22" spans="1:8" ht="15.75" thickBot="1">
      <c r="A22" s="87">
        <v>10</v>
      </c>
      <c r="B22" s="119" t="s">
        <v>331</v>
      </c>
      <c r="C22" s="104" t="s">
        <v>24</v>
      </c>
      <c r="D22" s="104" t="s">
        <v>24</v>
      </c>
      <c r="E22" s="121">
        <v>0</v>
      </c>
      <c r="F22" s="121">
        <v>0</v>
      </c>
      <c r="G22" s="88"/>
      <c r="H22" s="121" t="s">
        <v>24</v>
      </c>
    </row>
    <row r="23" spans="1:8" ht="15.75" thickBot="1">
      <c r="A23" s="87">
        <v>20</v>
      </c>
      <c r="B23" s="119" t="s">
        <v>332</v>
      </c>
      <c r="C23" s="104" t="s">
        <v>24</v>
      </c>
      <c r="D23" s="104" t="s">
        <v>24</v>
      </c>
      <c r="E23" s="121">
        <v>0</v>
      </c>
      <c r="F23" s="121">
        <v>0</v>
      </c>
      <c r="G23" s="88"/>
      <c r="H23" s="121" t="s">
        <v>24</v>
      </c>
    </row>
    <row r="24" spans="1:8" ht="15.75" thickBot="1">
      <c r="A24" s="87">
        <v>30</v>
      </c>
      <c r="B24" s="119" t="s">
        <v>333</v>
      </c>
      <c r="C24" s="104" t="s">
        <v>24</v>
      </c>
      <c r="D24" s="104" t="s">
        <v>24</v>
      </c>
      <c r="E24" s="121">
        <v>0</v>
      </c>
      <c r="F24" s="121">
        <v>0</v>
      </c>
      <c r="G24" s="88"/>
      <c r="H24" s="121" t="s">
        <v>24</v>
      </c>
    </row>
    <row r="25" spans="1:8" ht="15.75" thickBot="1">
      <c r="A25" s="87">
        <v>40</v>
      </c>
      <c r="B25" s="119" t="s">
        <v>334</v>
      </c>
      <c r="C25" s="104" t="s">
        <v>24</v>
      </c>
      <c r="D25" s="104" t="s">
        <v>24</v>
      </c>
      <c r="E25" s="121">
        <v>0</v>
      </c>
      <c r="F25" s="121">
        <v>0</v>
      </c>
      <c r="G25" s="88"/>
      <c r="H25" s="121" t="s">
        <v>24</v>
      </c>
    </row>
    <row r="26" spans="1:8" ht="15.75" thickBot="1">
      <c r="A26" s="87">
        <v>-1</v>
      </c>
      <c r="B26" s="119"/>
      <c r="C26" s="104" t="s">
        <v>24</v>
      </c>
      <c r="D26" s="104" t="s">
        <v>24</v>
      </c>
      <c r="E26" s="104" t="s">
        <v>24</v>
      </c>
      <c r="F26" s="104" t="s">
        <v>24</v>
      </c>
      <c r="G26" s="104" t="s">
        <v>24</v>
      </c>
      <c r="H26" s="104" t="s">
        <v>24</v>
      </c>
    </row>
    <row r="27" spans="1:8" ht="15.75" thickBot="1">
      <c r="A27" s="87">
        <v>999999</v>
      </c>
      <c r="B27" s="119" t="s">
        <v>329</v>
      </c>
      <c r="C27" s="104" t="s">
        <v>24</v>
      </c>
      <c r="D27" s="104" t="s">
        <v>24</v>
      </c>
      <c r="E27" s="119"/>
      <c r="F27" s="119"/>
      <c r="G27" s="119"/>
      <c r="H27" s="121" t="s">
        <v>24</v>
      </c>
    </row>
  </sheetData>
  <sheetProtection/>
  <mergeCells count="4">
    <mergeCell ref="D1:G1"/>
    <mergeCell ref="D2:G2"/>
    <mergeCell ref="B8:H8"/>
    <mergeCell ref="B19:H19"/>
  </mergeCells>
  <dataValidations count="31">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decimal" allowBlank="1" showInputMessage="1" showErrorMessage="1" promptTitle="Escriba un número en esta casilla" prompt=" Registre EN PESOS el valor aprobado para recibir, gestionar y responder las solicitudes ciudadanas." errorTitle="Entrada no válida" error="Por favor escriba un número" sqref="E11">
      <formula1>-9223372036854770000</formula1>
      <formula2>9223372036854770000</formula2>
    </dataValidation>
    <dataValidation type="decimal" allowBlank="1" showInputMessage="1" showErrorMessage="1" promptTitle="Escriba un número en esta casilla" prompt=" Registre EN PESOS el valor ejecutado para recibir, gestionar y responder las solicitudes ciudadanas."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1 G22:G25">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H11">
      <formula1>0</formula1>
      <formula2>390</formula2>
    </dataValidation>
    <dataValidation type="decimal" allowBlank="1" showInputMessage="1" showErrorMessage="1" promptTitle="Escriba un número en esta casilla" prompt=" Registre EN PESOS el valor aprobado para la divulgación de los servicios que presta, y la capacitación de los mismos dirigidos a la ciudadanía." errorTitle="Entrada no válida" error="Por favor escriba un número" sqref="E12">
      <formula1>-9223372036854770000</formula1>
      <formula2>9223372036854770000</formula2>
    </dataValidation>
    <dataValidation type="decimal" allowBlank="1" showInputMessage="1" showErrorMessage="1" promptTitle="Escriba un número en esta casilla" prompt=" Registre EN PESOS el valor aprobado para la divulgación de los servicios que presta, y la capacitación de los mismos dirigidos a la ciudadanía." errorTitle="Entrada no válida" error="Por favor escriba un número" sqref="F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2">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H12">
      <formula1>0</formula1>
      <formula2>390</formula2>
    </dataValidation>
    <dataValidation type="decimal" allowBlank="1" showInputMessage="1" showErrorMessage="1" promptTitle="Escriba un número en esta casilla" prompt=" Registre EN PESOS el valor aprobado para promover la asociación de los usuarios de los clientes de la Entidad en las organizaciones del sector." errorTitle="Entrada no válida" error="Por favor escriba un número" sqref="E13">
      <formula1>-9223372036854770000</formula1>
      <formula2>9223372036854770000</formula2>
    </dataValidation>
    <dataValidation type="decimal" allowBlank="1" showInputMessage="1" showErrorMessage="1" promptTitle="Escriba un número en esta casilla" prompt=" Registre EN PESOS el valor ejecutado para promover la asociación de los usuarios de los clientes de la Entidad en las organizaciones del sector." errorTitle="Entrada no válida" error="Por favor escriba un número" sqref="F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3">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H13">
      <formula1>0</formula1>
      <formula2>390</formula2>
    </dataValidation>
    <dataValidation type="decimal" allowBlank="1" showInputMessage="1" showErrorMessage="1" promptTitle="Escriba un número en esta casilla" prompt=" Registre EN PESOS el valor aprobado para el desarrollo de esta actividad." errorTitle="Entrada no válida" error="Por favor escriba un número" sqref="E14">
      <formula1>-9223372036854770000</formula1>
      <formula2>9223372036854770000</formula2>
    </dataValidation>
    <dataValidation type="decimal" allowBlank="1" showInputMessage="1" showErrorMessage="1" promptTitle="Escriba un número en esta casilla" prompt=" Registre EN PESOS el valor ejecutado en desarrollo de esta actividad." errorTitle="Entrada no válida" error="Por favor escriba un número" sqref="F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4">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H14">
      <formula1>0</formula1>
      <formula2>390</formula2>
    </dataValidation>
    <dataValidation type="decimal" allowBlank="1" showInputMessage="1" showErrorMessage="1" promptTitle="Escriba un número en esta casilla" prompt=" Registre EN PESOS el valor aprobado para actividades destinadas a la ciudadanía,  que no están enmarcadas en las actividades anteriores." errorTitle="Entrada no válida" error="Por favor escriba un número" sqref="E15">
      <formula1>-9223372036854770000</formula1>
      <formula2>9223372036854770000</formula2>
    </dataValidation>
    <dataValidation type="decimal" allowBlank="1" showInputMessage="1" showErrorMessage="1" promptTitle="Escriba un número en esta casilla" prompt=" Registre EN PESOS el valor ejecutado para actividades destinadas a la ciudadanía,  que no están enmarcadas en las actividades anteriores." errorTitle="Entrada no válida" error="Por favor escriba un número" sqref="F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5">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H15">
      <formula1>0</formula1>
      <formula2>390</formula2>
    </dataValidation>
    <dataValidation type="decimal" allowBlank="1" showInputMessage="1" showErrorMessage="1" promptTitle="Escriba un número en esta casilla" prompt=" Registre EN PESOS el valor aprobado para proyectos o actividades de prevención de desastres." errorTitle="Entrada no válida" error="Por favor escriba un número" sqref="E22">
      <formula1>-9223372036854770000</formula1>
      <formula2>9223372036854770000</formula2>
    </dataValidation>
    <dataValidation type="decimal" allowBlank="1" showInputMessage="1" showErrorMessage="1" promptTitle="Escriba un número en esta casilla" prompt=" Registre EN PESOS el valor ejecutado para proyectos o actividades de prevención de desastres." errorTitle="Entrada no válida" error="Por favor escriba un número" sqref="F22">
      <formula1>-9223372036854770000</formula1>
      <formula2>9223372036854770000</formula2>
    </dataValidation>
    <dataValidation type="textLength" allowBlank="1" showInputMessage="1" promptTitle="Cualquier contenido" error="Escriba un texto " sqref="H27 H22:H25">
      <formula1>0</formula1>
      <formula2>3500</formula2>
    </dataValidation>
    <dataValidation type="decimal" allowBlank="1" showInputMessage="1" showErrorMessage="1" promptTitle="Escriba un número en esta casilla" prompt=" Registre EN PESOS el valor aprobado para proyectos o actividades de atención de desastres." errorTitle="Entrada no válida" error="Por favor escriba un número" sqref="E23">
      <formula1>-9223372036854770000</formula1>
      <formula2>9223372036854770000</formula2>
    </dataValidation>
    <dataValidation type="decimal" allowBlank="1" showInputMessage="1" showErrorMessage="1" promptTitle="Escriba un número en esta casilla" prompt=" Registre EN DE PESOS el valor ejecutado para proyectos o actividades de atención de desastres." errorTitle="Entrada no válida" error="Por favor escriba un número" sqref="F23">
      <formula1>-9223372036854770000</formula1>
      <formula2>9223372036854770000</formula2>
    </dataValidation>
    <dataValidation type="decimal" allowBlank="1" showInputMessage="1" showErrorMessage="1" promptTitle="Escriba un número en esta casilla" prompt=" Registre EN PESOS el valor aprobado para proyectos o actividades de reconstrucción y desarrollo de zonas afectadas por desastres." errorTitle="Entrada no válida" error="Por favor escriba un número" sqref="E24">
      <formula1>-9223372036854770000</formula1>
      <formula2>9223372036854770000</formula2>
    </dataValidation>
    <dataValidation type="decimal" allowBlank="1" showInputMessage="1" showErrorMessage="1" promptTitle="Escriba un número en esta casilla" prompt=" Registre EN PESOS el valor ejecutado para proyectos o actividades de reconstrucción y desarrollo de zonas afectadas por desastres." errorTitle="Entrada no válida" error="Por favor escriba un número" sqref="F24">
      <formula1>-9223372036854770000</formula1>
      <formula2>9223372036854770000</formula2>
    </dataValidation>
    <dataValidation type="decimal" allowBlank="1" showInputMessage="1" showErrorMessage="1" promptTitle="Escriba un número en esta casilla" prompt=" Registre EN PESOS el valor aprobado para la la prevención y atención de desastres que no están enmarcados en las anteriores actividades." errorTitle="Entrada no válida" error="Por favor escriba un número" sqref="E25">
      <formula1>-9223372036854770000</formula1>
      <formula2>9223372036854770000</formula2>
    </dataValidation>
    <dataValidation type="decimal" allowBlank="1" showInputMessage="1" showErrorMessage="1" promptTitle="Escriba un número en esta casilla" prompt=" Registre EN PESOS el valor ejecutado para la la prevención y atención de desastres que no están enmarcados en las anteriores actividades." errorTitle="Entrada no válida" error="Por favor escriba un número" sqref="F25">
      <formula1>-9223372036854770000</formula1>
      <formula2>9223372036854770000</formula2>
    </dataValidation>
    <dataValidation type="list" allowBlank="1" showInputMessage="1" showErrorMessage="1" promptTitle="Seleccione un elemento de la lista" prompt=" Únicamente seleccione NO, cuando NO disponga de información. En esta caso complete el registro así: - Numérico ó caracter con CERO (0). - Lista, seleccionar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25"/>
  <sheetViews>
    <sheetView zoomScalePageLayoutView="0" workbookViewId="0" topLeftCell="A7">
      <selection activeCell="D24" sqref="D24"/>
    </sheetView>
  </sheetViews>
  <sheetFormatPr defaultColWidth="0" defaultRowHeight="15"/>
  <cols>
    <col min="1" max="1" width="9.140625" style="0" customWidth="1"/>
    <col min="2" max="2" width="31.00390625" style="0" customWidth="1"/>
    <col min="3" max="3" width="32.00390625" style="0" customWidth="1"/>
    <col min="4" max="4" width="19.00390625" style="0" customWidth="1"/>
    <col min="5" max="5" width="44.00390625" style="0" customWidth="1"/>
    <col min="6" max="6" width="63.00390625" style="0" customWidth="1"/>
    <col min="7" max="7" width="72.00390625" style="0" customWidth="1"/>
    <col min="8" max="8" width="66.00390625" style="0" customWidth="1"/>
    <col min="9" max="9" width="42.00390625" style="0" customWidth="1"/>
    <col min="10" max="10" width="50.00390625" style="0" customWidth="1"/>
    <col min="11" max="11" width="54.00390625" style="0" customWidth="1"/>
    <col min="12" max="12" width="71.00390625" style="0" customWidth="1"/>
    <col min="13" max="13" width="19.00390625" style="0" customWidth="1"/>
    <col min="14" max="14" width="9.140625" style="0" customWidth="1"/>
    <col min="15" max="16384" width="8.00390625" style="0" hidden="1" customWidth="1"/>
  </cols>
  <sheetData>
    <row r="1" spans="2:7" ht="15">
      <c r="B1" s="1" t="s">
        <v>0</v>
      </c>
      <c r="C1" s="1">
        <v>51</v>
      </c>
      <c r="D1" s="144" t="s">
        <v>1</v>
      </c>
      <c r="E1" s="145"/>
      <c r="F1" s="145"/>
      <c r="G1" s="145"/>
    </row>
    <row r="2" spans="2:7" ht="15">
      <c r="B2" s="1" t="s">
        <v>2</v>
      </c>
      <c r="C2" s="1">
        <v>51</v>
      </c>
      <c r="D2" s="144" t="s">
        <v>56</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3" ht="15">
      <c r="A8" s="1" t="s">
        <v>9</v>
      </c>
      <c r="B8" s="144" t="s">
        <v>57</v>
      </c>
      <c r="C8" s="145"/>
      <c r="D8" s="145"/>
      <c r="E8" s="145"/>
      <c r="F8" s="145"/>
      <c r="G8" s="145"/>
      <c r="H8" s="145"/>
      <c r="I8" s="145"/>
      <c r="J8" s="145"/>
      <c r="K8" s="145"/>
      <c r="L8" s="145"/>
      <c r="M8" s="145"/>
    </row>
    <row r="9" spans="3:13" ht="15">
      <c r="C9" s="1">
        <v>2</v>
      </c>
      <c r="D9" s="1">
        <v>3</v>
      </c>
      <c r="E9" s="1">
        <v>4</v>
      </c>
      <c r="F9" s="1">
        <v>7</v>
      </c>
      <c r="G9" s="1">
        <v>8</v>
      </c>
      <c r="H9" s="1">
        <v>12</v>
      </c>
      <c r="I9" s="1">
        <v>16</v>
      </c>
      <c r="J9" s="1">
        <v>20</v>
      </c>
      <c r="K9" s="1">
        <v>24</v>
      </c>
      <c r="L9" s="1">
        <v>28</v>
      </c>
      <c r="M9" s="1">
        <v>32</v>
      </c>
    </row>
    <row r="10" spans="3:13" ht="15">
      <c r="C10" s="1" t="s">
        <v>12</v>
      </c>
      <c r="D10" s="1" t="s">
        <v>13</v>
      </c>
      <c r="E10" s="1" t="s">
        <v>58</v>
      </c>
      <c r="F10" s="1" t="s">
        <v>59</v>
      </c>
      <c r="G10" s="1" t="s">
        <v>60</v>
      </c>
      <c r="H10" s="1" t="s">
        <v>61</v>
      </c>
      <c r="I10" s="1" t="s">
        <v>62</v>
      </c>
      <c r="J10" s="1" t="s">
        <v>63</v>
      </c>
      <c r="K10" s="1" t="s">
        <v>21</v>
      </c>
      <c r="L10" s="1" t="s">
        <v>64</v>
      </c>
      <c r="M10" s="1" t="s">
        <v>23</v>
      </c>
    </row>
    <row r="11" spans="1:13" ht="15">
      <c r="A11" s="1">
        <v>1</v>
      </c>
      <c r="B11" t="s">
        <v>65</v>
      </c>
      <c r="C11" s="3" t="s">
        <v>55</v>
      </c>
      <c r="D11" s="3" t="s">
        <v>1781</v>
      </c>
      <c r="E11" s="3" t="s">
        <v>1766</v>
      </c>
      <c r="F11" s="3">
        <v>0</v>
      </c>
      <c r="G11" s="3">
        <v>0</v>
      </c>
      <c r="H11" s="5"/>
      <c r="I11" s="3">
        <v>0</v>
      </c>
      <c r="J11" s="3">
        <v>0</v>
      </c>
      <c r="K11" s="5"/>
      <c r="L11" s="5"/>
      <c r="M11" s="3" t="s">
        <v>24</v>
      </c>
    </row>
    <row r="12" spans="1:13" ht="15">
      <c r="A12" s="1">
        <v>-1</v>
      </c>
      <c r="C12" s="2" t="s">
        <v>24</v>
      </c>
      <c r="D12" s="2" t="s">
        <v>24</v>
      </c>
      <c r="E12" s="2" t="s">
        <v>24</v>
      </c>
      <c r="F12" s="2" t="s">
        <v>24</v>
      </c>
      <c r="G12" s="2" t="s">
        <v>24</v>
      </c>
      <c r="H12" s="2" t="s">
        <v>24</v>
      </c>
      <c r="I12" s="2" t="s">
        <v>24</v>
      </c>
      <c r="J12" s="2" t="s">
        <v>24</v>
      </c>
      <c r="K12" s="2" t="s">
        <v>24</v>
      </c>
      <c r="L12" s="2" t="s">
        <v>24</v>
      </c>
      <c r="M12" s="2" t="s">
        <v>24</v>
      </c>
    </row>
    <row r="13" spans="1:13" ht="15">
      <c r="A13" s="1">
        <v>999999</v>
      </c>
      <c r="B13" t="s">
        <v>66</v>
      </c>
      <c r="C13" s="2" t="s">
        <v>24</v>
      </c>
      <c r="D13" s="2" t="s">
        <v>24</v>
      </c>
      <c r="E13" s="2" t="s">
        <v>24</v>
      </c>
      <c r="H13" s="5"/>
      <c r="K13" s="5"/>
      <c r="L13" s="5"/>
      <c r="M13" s="2" t="s">
        <v>24</v>
      </c>
    </row>
    <row r="15" spans="1:13" ht="15">
      <c r="A15" s="1" t="s">
        <v>67</v>
      </c>
      <c r="B15" s="144" t="s">
        <v>68</v>
      </c>
      <c r="C15" s="145"/>
      <c r="D15" s="145"/>
      <c r="E15" s="145"/>
      <c r="F15" s="145"/>
      <c r="G15" s="145"/>
      <c r="H15" s="145"/>
      <c r="I15" s="145"/>
      <c r="J15" s="145"/>
      <c r="K15" s="145"/>
      <c r="L15" s="145"/>
      <c r="M15" s="145"/>
    </row>
    <row r="16" spans="3:13" ht="15">
      <c r="C16" s="1">
        <v>2</v>
      </c>
      <c r="D16" s="1">
        <v>3</v>
      </c>
      <c r="E16" s="1">
        <v>4</v>
      </c>
      <c r="F16" s="1">
        <v>7</v>
      </c>
      <c r="G16" s="1">
        <v>8</v>
      </c>
      <c r="H16" s="1">
        <v>12</v>
      </c>
      <c r="I16" s="1">
        <v>16</v>
      </c>
      <c r="J16" s="1">
        <v>20</v>
      </c>
      <c r="K16" s="1">
        <v>24</v>
      </c>
      <c r="L16" s="1">
        <v>28</v>
      </c>
      <c r="M16" s="1">
        <v>32</v>
      </c>
    </row>
    <row r="17" spans="3:13" ht="15">
      <c r="C17" s="1" t="s">
        <v>12</v>
      </c>
      <c r="D17" s="1" t="s">
        <v>13</v>
      </c>
      <c r="E17" s="1" t="s">
        <v>58</v>
      </c>
      <c r="F17" s="1" t="s">
        <v>59</v>
      </c>
      <c r="G17" s="1" t="s">
        <v>60</v>
      </c>
      <c r="H17" s="1" t="s">
        <v>61</v>
      </c>
      <c r="I17" s="1" t="s">
        <v>62</v>
      </c>
      <c r="J17" s="1" t="s">
        <v>63</v>
      </c>
      <c r="K17" s="1" t="s">
        <v>21</v>
      </c>
      <c r="L17" s="1" t="s">
        <v>64</v>
      </c>
      <c r="M17" s="1" t="s">
        <v>23</v>
      </c>
    </row>
    <row r="18" spans="1:13" ht="15">
      <c r="A18" s="1">
        <v>1</v>
      </c>
      <c r="B18" t="s">
        <v>65</v>
      </c>
      <c r="C18" s="111" t="s">
        <v>55</v>
      </c>
      <c r="D18" s="111" t="s">
        <v>1782</v>
      </c>
      <c r="E18" s="111" t="s">
        <v>1766</v>
      </c>
      <c r="F18" s="3">
        <v>0</v>
      </c>
      <c r="G18" s="3">
        <v>0</v>
      </c>
      <c r="H18" s="5"/>
      <c r="I18" s="3">
        <v>0</v>
      </c>
      <c r="J18" s="3">
        <v>0</v>
      </c>
      <c r="K18" s="5"/>
      <c r="L18" s="5"/>
      <c r="M18" s="3" t="s">
        <v>24</v>
      </c>
    </row>
    <row r="19" spans="1:13" ht="15">
      <c r="A19" s="1">
        <v>-1</v>
      </c>
      <c r="C19" s="2" t="s">
        <v>24</v>
      </c>
      <c r="D19" s="2" t="s">
        <v>24</v>
      </c>
      <c r="E19" s="2" t="s">
        <v>24</v>
      </c>
      <c r="F19" s="2" t="s">
        <v>24</v>
      </c>
      <c r="G19" s="2" t="s">
        <v>24</v>
      </c>
      <c r="H19" s="2" t="s">
        <v>24</v>
      </c>
      <c r="I19" s="2" t="s">
        <v>24</v>
      </c>
      <c r="J19" s="2" t="s">
        <v>24</v>
      </c>
      <c r="K19" s="2" t="s">
        <v>24</v>
      </c>
      <c r="L19" s="2" t="s">
        <v>24</v>
      </c>
      <c r="M19" s="2" t="s">
        <v>24</v>
      </c>
    </row>
    <row r="20" spans="1:13" ht="15">
      <c r="A20" s="1">
        <v>999999</v>
      </c>
      <c r="B20" t="s">
        <v>66</v>
      </c>
      <c r="C20" s="2" t="s">
        <v>24</v>
      </c>
      <c r="D20" s="2" t="s">
        <v>24</v>
      </c>
      <c r="E20" s="2" t="s">
        <v>24</v>
      </c>
      <c r="H20" s="5"/>
      <c r="K20" s="5"/>
      <c r="L20" s="5"/>
      <c r="M20" s="2" t="s">
        <v>24</v>
      </c>
    </row>
    <row r="22" spans="1:13" ht="15">
      <c r="A22" s="87" t="s">
        <v>69</v>
      </c>
      <c r="B22" s="146" t="s">
        <v>70</v>
      </c>
      <c r="C22" s="145"/>
      <c r="D22" s="145"/>
      <c r="E22" s="145"/>
      <c r="F22" s="145"/>
      <c r="G22" s="145"/>
      <c r="H22" s="145"/>
      <c r="I22" s="145"/>
      <c r="J22" s="145"/>
      <c r="K22" s="145"/>
      <c r="L22" s="145"/>
      <c r="M22" s="145"/>
    </row>
    <row r="23" spans="1:13" ht="15">
      <c r="A23" s="118"/>
      <c r="B23" s="118"/>
      <c r="C23" s="87">
        <v>2</v>
      </c>
      <c r="D23" s="87">
        <v>3</v>
      </c>
      <c r="E23" s="87">
        <v>4</v>
      </c>
      <c r="F23" s="87">
        <v>7</v>
      </c>
      <c r="G23" s="87">
        <v>8</v>
      </c>
      <c r="H23" s="87">
        <v>12</v>
      </c>
      <c r="I23" s="87">
        <v>16</v>
      </c>
      <c r="J23" s="87">
        <v>20</v>
      </c>
      <c r="K23" s="87">
        <v>24</v>
      </c>
      <c r="L23" s="87">
        <v>28</v>
      </c>
      <c r="M23" s="87">
        <v>32</v>
      </c>
    </row>
    <row r="24" spans="1:13" ht="15.75" thickBot="1">
      <c r="A24" s="118"/>
      <c r="B24" s="118"/>
      <c r="C24" s="87" t="s">
        <v>12</v>
      </c>
      <c r="D24" s="87" t="s">
        <v>13</v>
      </c>
      <c r="E24" s="87" t="s">
        <v>58</v>
      </c>
      <c r="F24" s="87" t="s">
        <v>59</v>
      </c>
      <c r="G24" s="87" t="s">
        <v>60</v>
      </c>
      <c r="H24" s="87" t="s">
        <v>61</v>
      </c>
      <c r="I24" s="87" t="s">
        <v>62</v>
      </c>
      <c r="J24" s="87" t="s">
        <v>63</v>
      </c>
      <c r="K24" s="87" t="s">
        <v>21</v>
      </c>
      <c r="L24" s="87" t="s">
        <v>64</v>
      </c>
      <c r="M24" s="87" t="s">
        <v>23</v>
      </c>
    </row>
    <row r="25" spans="1:13" ht="15.75" thickBot="1">
      <c r="A25" s="87">
        <v>10</v>
      </c>
      <c r="B25" s="118" t="s">
        <v>71</v>
      </c>
      <c r="C25" s="104" t="s">
        <v>24</v>
      </c>
      <c r="D25" s="104" t="s">
        <v>24</v>
      </c>
      <c r="E25" s="104" t="s">
        <v>24</v>
      </c>
      <c r="F25" s="88"/>
      <c r="G25" s="88"/>
      <c r="H25" s="88"/>
      <c r="I25" s="88"/>
      <c r="J25" s="88"/>
      <c r="K25" s="88"/>
      <c r="L25" s="88"/>
      <c r="M25" s="104" t="s">
        <v>24</v>
      </c>
    </row>
  </sheetData>
  <sheetProtection/>
  <mergeCells count="5">
    <mergeCell ref="D1:G1"/>
    <mergeCell ref="D2:G2"/>
    <mergeCell ref="B8:M8"/>
    <mergeCell ref="B15:M15"/>
    <mergeCell ref="B22:M22"/>
  </mergeCells>
  <dataValidations count="27">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C18">
      <formula1>#REF!</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D18">
      <formula1>0</formula1>
      <formula2>200</formula2>
    </dataValidation>
    <dataValidation type="textLength" allowBlank="1" showInputMessage="1" promptTitle="Cualquier contenido Maximo 390 Caracteres" prompt=" Registre el origen de los INGRESOS OPERACIONALES." error="Escriba un texto  Maximo 390 Caracteres" sqref="E11 E18">
      <formula1>0</formula1>
      <formula2>390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textLength" allowBlank="1" showInputMessage="1" promptTitle="Cualquier contenido" prompt=" Registre aspectos importantes a considerar." error="Escriba un texto " sqref="M11">
      <formula1>0</formula1>
      <formula2>3500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3">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iodo report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8">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M1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L25 F25">
      <formula1>-9223372036854770000</formula1>
      <formula2>9223372036854770000</formula2>
    </dataValidation>
    <dataValidation type="decimal" allowBlank="1" showInputMessage="1" showErrorMessage="1" promptTitle="Escriba un número en esta casilla" prompt=" NO DILIGENCIAR INFORMACION EN ESTA CELDA - CAMPO FORMULADOCorresponde a la variación presupuestada entre períodos  por cada intem de ingreso." errorTitle="Entrada no válida" error="Por favor escriba un número" sqref="G25">
      <formula1>-9223372036854770000</formula1>
      <formula2>9223372036854770000</formula2>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G39"/>
  <sheetViews>
    <sheetView zoomScalePageLayoutView="0" workbookViewId="0" topLeftCell="A19">
      <selection activeCell="G25" sqref="G25"/>
    </sheetView>
  </sheetViews>
  <sheetFormatPr defaultColWidth="0" defaultRowHeight="15"/>
  <cols>
    <col min="1" max="1" width="9.140625" style="0" customWidth="1"/>
    <col min="2" max="2" width="17.00390625" style="0" customWidth="1"/>
    <col min="3" max="3" width="32.00390625" style="0" customWidth="1"/>
    <col min="4" max="4" width="9.8515625" style="0" customWidth="1"/>
    <col min="5" max="5" width="40.421875" style="0" customWidth="1"/>
    <col min="6" max="6" width="15.00390625" style="0" customWidth="1"/>
    <col min="7" max="7" width="26.8515625" style="0" customWidth="1"/>
    <col min="8" max="8" width="9.140625" style="0" customWidth="1"/>
    <col min="9" max="16384" width="8.00390625" style="0" hidden="1" customWidth="1"/>
  </cols>
  <sheetData>
    <row r="1" spans="2:7" ht="15">
      <c r="B1" s="1" t="s">
        <v>0</v>
      </c>
      <c r="C1" s="1">
        <v>51</v>
      </c>
      <c r="D1" s="144" t="s">
        <v>1</v>
      </c>
      <c r="E1" s="145"/>
      <c r="F1" s="145"/>
      <c r="G1" s="145"/>
    </row>
    <row r="2" spans="2:7" ht="15">
      <c r="B2" s="1" t="s">
        <v>2</v>
      </c>
      <c r="C2" s="1">
        <v>235</v>
      </c>
      <c r="D2" s="144" t="s">
        <v>335</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7" ht="15">
      <c r="A8" s="1" t="s">
        <v>9</v>
      </c>
      <c r="B8" s="144" t="s">
        <v>336</v>
      </c>
      <c r="C8" s="145"/>
      <c r="D8" s="145"/>
      <c r="E8" s="145"/>
      <c r="F8" s="145"/>
      <c r="G8" s="145"/>
    </row>
    <row r="9" spans="3:7" ht="15">
      <c r="C9" s="1">
        <v>2</v>
      </c>
      <c r="D9" s="1">
        <v>3</v>
      </c>
      <c r="E9" s="1">
        <v>4</v>
      </c>
      <c r="F9" s="1">
        <v>7</v>
      </c>
      <c r="G9" s="1">
        <v>8</v>
      </c>
    </row>
    <row r="10" spans="3:7" ht="15">
      <c r="C10" s="1" t="s">
        <v>12</v>
      </c>
      <c r="D10" s="1" t="s">
        <v>13</v>
      </c>
      <c r="E10" s="1" t="s">
        <v>337</v>
      </c>
      <c r="F10" s="1" t="s">
        <v>179</v>
      </c>
      <c r="G10" s="1" t="s">
        <v>23</v>
      </c>
    </row>
    <row r="11" spans="1:7" ht="105">
      <c r="A11" s="10">
        <v>10</v>
      </c>
      <c r="B11" s="55" t="s">
        <v>92</v>
      </c>
      <c r="C11" s="63" t="s">
        <v>54</v>
      </c>
      <c r="D11" s="63" t="s">
        <v>24</v>
      </c>
      <c r="E11" s="2" t="s">
        <v>338</v>
      </c>
      <c r="F11" s="63">
        <v>18651</v>
      </c>
      <c r="G11" s="64" t="s">
        <v>1736</v>
      </c>
    </row>
    <row r="12" spans="1:7" ht="150">
      <c r="A12" s="10">
        <v>20</v>
      </c>
      <c r="B12" s="55" t="s">
        <v>339</v>
      </c>
      <c r="C12" s="2" t="s">
        <v>24</v>
      </c>
      <c r="D12" s="2" t="s">
        <v>24</v>
      </c>
      <c r="E12" s="2" t="s">
        <v>340</v>
      </c>
      <c r="F12" s="65">
        <v>18651</v>
      </c>
      <c r="G12" s="64" t="s">
        <v>1737</v>
      </c>
    </row>
    <row r="13" spans="1:7" ht="15">
      <c r="A13" s="10">
        <v>30</v>
      </c>
      <c r="B13" s="55" t="s">
        <v>341</v>
      </c>
      <c r="C13" s="2" t="s">
        <v>24</v>
      </c>
      <c r="D13" s="2" t="s">
        <v>24</v>
      </c>
      <c r="E13" s="2" t="s">
        <v>342</v>
      </c>
      <c r="F13" s="65">
        <v>15</v>
      </c>
      <c r="G13" s="63"/>
    </row>
    <row r="14" spans="1:7" ht="15">
      <c r="A14" s="10">
        <v>40</v>
      </c>
      <c r="B14" s="55" t="s">
        <v>343</v>
      </c>
      <c r="C14" s="2" t="s">
        <v>24</v>
      </c>
      <c r="D14" s="2" t="s">
        <v>24</v>
      </c>
      <c r="E14" s="2" t="s">
        <v>344</v>
      </c>
      <c r="F14" s="63">
        <v>18651</v>
      </c>
      <c r="G14" s="63" t="s">
        <v>24</v>
      </c>
    </row>
    <row r="15" spans="1:7" ht="90">
      <c r="A15" s="10">
        <v>50</v>
      </c>
      <c r="B15" s="55" t="s">
        <v>345</v>
      </c>
      <c r="C15" s="2" t="s">
        <v>24</v>
      </c>
      <c r="D15" s="2" t="s">
        <v>24</v>
      </c>
      <c r="E15" s="66" t="s">
        <v>346</v>
      </c>
      <c r="F15" s="67">
        <v>83</v>
      </c>
      <c r="G15" s="68" t="s">
        <v>1738</v>
      </c>
    </row>
    <row r="16" spans="1:7" ht="15">
      <c r="A16" s="10">
        <v>60</v>
      </c>
      <c r="B16" s="55" t="s">
        <v>347</v>
      </c>
      <c r="C16" s="2" t="s">
        <v>24</v>
      </c>
      <c r="D16" s="2" t="s">
        <v>24</v>
      </c>
      <c r="E16" s="2" t="s">
        <v>348</v>
      </c>
      <c r="F16" s="69"/>
      <c r="G16" s="69" t="s">
        <v>24</v>
      </c>
    </row>
    <row r="17" spans="1:7" ht="15">
      <c r="A17" s="10">
        <v>70</v>
      </c>
      <c r="B17" s="55" t="s">
        <v>349</v>
      </c>
      <c r="C17" s="2" t="s">
        <v>24</v>
      </c>
      <c r="D17" s="2" t="s">
        <v>24</v>
      </c>
      <c r="E17" s="2" t="s">
        <v>350</v>
      </c>
      <c r="F17" s="69"/>
      <c r="G17" s="69" t="s">
        <v>24</v>
      </c>
    </row>
    <row r="18" spans="1:7" ht="90">
      <c r="A18" s="10">
        <v>80</v>
      </c>
      <c r="B18" s="55" t="s">
        <v>351</v>
      </c>
      <c r="C18" s="2" t="s">
        <v>24</v>
      </c>
      <c r="D18" s="2" t="s">
        <v>24</v>
      </c>
      <c r="E18" s="2" t="s">
        <v>352</v>
      </c>
      <c r="F18" s="70">
        <v>4</v>
      </c>
      <c r="G18" s="68" t="s">
        <v>1739</v>
      </c>
    </row>
    <row r="19" spans="1:7" ht="15">
      <c r="A19" s="10">
        <v>90</v>
      </c>
      <c r="B19" s="55" t="s">
        <v>353</v>
      </c>
      <c r="C19" s="2" t="s">
        <v>24</v>
      </c>
      <c r="D19" s="2" t="s">
        <v>24</v>
      </c>
      <c r="E19" s="2" t="s">
        <v>354</v>
      </c>
      <c r="F19" s="63"/>
      <c r="G19" s="63" t="s">
        <v>24</v>
      </c>
    </row>
    <row r="20" spans="1:7" ht="15">
      <c r="A20" s="10">
        <v>100</v>
      </c>
      <c r="B20" s="55" t="s">
        <v>355</v>
      </c>
      <c r="C20" s="2" t="s">
        <v>24</v>
      </c>
      <c r="D20" s="2" t="s">
        <v>24</v>
      </c>
      <c r="E20" s="2" t="s">
        <v>356</v>
      </c>
      <c r="F20" s="63"/>
      <c r="G20" s="63" t="s">
        <v>24</v>
      </c>
    </row>
    <row r="21" spans="1:7" ht="15">
      <c r="A21" s="10">
        <v>101</v>
      </c>
      <c r="B21" s="55" t="s">
        <v>357</v>
      </c>
      <c r="C21" s="2" t="s">
        <v>24</v>
      </c>
      <c r="D21" s="2" t="s">
        <v>24</v>
      </c>
      <c r="E21" s="2" t="s">
        <v>358</v>
      </c>
      <c r="F21" s="63"/>
      <c r="G21" s="63" t="s">
        <v>24</v>
      </c>
    </row>
    <row r="22" spans="1:7" ht="15.75" thickBot="1">
      <c r="A22" s="10">
        <v>102</v>
      </c>
      <c r="B22" s="55" t="s">
        <v>359</v>
      </c>
      <c r="C22" s="2" t="s">
        <v>24</v>
      </c>
      <c r="D22" s="2" t="s">
        <v>24</v>
      </c>
      <c r="E22" s="2" t="s">
        <v>360</v>
      </c>
      <c r="F22" s="63"/>
      <c r="G22" s="63" t="s">
        <v>24</v>
      </c>
    </row>
    <row r="23" spans="1:7" ht="15.75" thickBot="1">
      <c r="A23" s="10">
        <v>110</v>
      </c>
      <c r="B23" s="55" t="s">
        <v>361</v>
      </c>
      <c r="C23" s="2" t="s">
        <v>24</v>
      </c>
      <c r="D23" s="2" t="s">
        <v>24</v>
      </c>
      <c r="E23" s="2" t="s">
        <v>362</v>
      </c>
      <c r="F23" s="71">
        <v>1</v>
      </c>
      <c r="G23" s="72" t="s">
        <v>1787</v>
      </c>
    </row>
    <row r="24" spans="1:7" ht="15.75" thickBot="1">
      <c r="A24" s="10">
        <v>120</v>
      </c>
      <c r="B24" s="55" t="s">
        <v>363</v>
      </c>
      <c r="C24" s="2" t="s">
        <v>24</v>
      </c>
      <c r="D24" s="2" t="s">
        <v>24</v>
      </c>
      <c r="E24" s="2" t="s">
        <v>364</v>
      </c>
      <c r="F24" s="71">
        <v>3</v>
      </c>
      <c r="G24" s="72" t="s">
        <v>1740</v>
      </c>
    </row>
    <row r="25" spans="1:7" ht="15.75" thickBot="1">
      <c r="A25" s="10">
        <v>130</v>
      </c>
      <c r="B25" s="55" t="s">
        <v>365</v>
      </c>
      <c r="C25" s="2" t="s">
        <v>24</v>
      </c>
      <c r="D25" s="2" t="s">
        <v>24</v>
      </c>
      <c r="E25" s="66" t="s">
        <v>366</v>
      </c>
      <c r="F25" s="71">
        <v>1</v>
      </c>
      <c r="G25" s="72" t="s">
        <v>1787</v>
      </c>
    </row>
    <row r="26" spans="1:7" ht="15.75" thickBot="1">
      <c r="A26" s="10">
        <v>140</v>
      </c>
      <c r="B26" s="55" t="s">
        <v>367</v>
      </c>
      <c r="C26" s="2" t="s">
        <v>24</v>
      </c>
      <c r="D26" s="2" t="s">
        <v>24</v>
      </c>
      <c r="E26" s="2" t="s">
        <v>368</v>
      </c>
      <c r="F26" s="71">
        <v>3</v>
      </c>
      <c r="G26" s="72" t="s">
        <v>1786</v>
      </c>
    </row>
    <row r="27" spans="1:7" ht="15">
      <c r="A27" s="55"/>
      <c r="B27" s="55"/>
      <c r="C27" s="55"/>
      <c r="D27" s="55"/>
      <c r="E27" s="55"/>
      <c r="F27" s="55"/>
      <c r="G27" s="55"/>
    </row>
    <row r="28" spans="1:7" ht="15">
      <c r="A28" s="10" t="s">
        <v>67</v>
      </c>
      <c r="B28" s="147" t="s">
        <v>369</v>
      </c>
      <c r="C28" s="145"/>
      <c r="D28" s="145"/>
      <c r="E28" s="145"/>
      <c r="F28" s="145"/>
      <c r="G28" s="145"/>
    </row>
    <row r="29" spans="1:7" ht="15">
      <c r="A29" s="55"/>
      <c r="B29" s="55"/>
      <c r="C29" s="10">
        <v>2</v>
      </c>
      <c r="D29" s="10">
        <v>3</v>
      </c>
      <c r="E29" s="10">
        <v>4</v>
      </c>
      <c r="F29" s="10">
        <v>7</v>
      </c>
      <c r="G29" s="10">
        <v>8</v>
      </c>
    </row>
    <row r="30" spans="1:7" ht="15.75" thickBot="1">
      <c r="A30" s="55"/>
      <c r="B30" s="55"/>
      <c r="C30" s="10" t="s">
        <v>12</v>
      </c>
      <c r="D30" s="10" t="s">
        <v>13</v>
      </c>
      <c r="E30" s="10" t="s">
        <v>337</v>
      </c>
      <c r="F30" s="10" t="s">
        <v>179</v>
      </c>
      <c r="G30" s="10" t="s">
        <v>23</v>
      </c>
    </row>
    <row r="31" spans="1:7" ht="15.75" thickBot="1">
      <c r="A31" s="10">
        <v>10</v>
      </c>
      <c r="B31" s="55" t="s">
        <v>92</v>
      </c>
      <c r="C31" s="2" t="s">
        <v>24</v>
      </c>
      <c r="D31" s="2" t="s">
        <v>24</v>
      </c>
      <c r="E31" s="2" t="s">
        <v>370</v>
      </c>
      <c r="F31" s="74">
        <v>1</v>
      </c>
      <c r="G31" s="73" t="s">
        <v>1741</v>
      </c>
    </row>
    <row r="32" spans="1:7" ht="15.75" thickBot="1">
      <c r="A32" s="10">
        <v>20</v>
      </c>
      <c r="B32" s="55" t="s">
        <v>339</v>
      </c>
      <c r="C32" s="2" t="s">
        <v>24</v>
      </c>
      <c r="D32" s="2" t="s">
        <v>24</v>
      </c>
      <c r="E32" s="2" t="s">
        <v>371</v>
      </c>
      <c r="F32" s="74">
        <v>2232</v>
      </c>
      <c r="G32" s="73"/>
    </row>
    <row r="33" spans="1:7" ht="15.75" thickBot="1">
      <c r="A33" s="10">
        <v>30</v>
      </c>
      <c r="B33" s="55" t="s">
        <v>341</v>
      </c>
      <c r="C33" s="2" t="s">
        <v>24</v>
      </c>
      <c r="D33" s="2" t="s">
        <v>24</v>
      </c>
      <c r="E33" s="2" t="s">
        <v>372</v>
      </c>
      <c r="F33" s="74">
        <v>12</v>
      </c>
      <c r="G33" s="73"/>
    </row>
    <row r="34" spans="1:7" ht="15.75" thickBot="1">
      <c r="A34" s="10">
        <v>40</v>
      </c>
      <c r="B34" s="55" t="s">
        <v>343</v>
      </c>
      <c r="C34" s="2" t="s">
        <v>24</v>
      </c>
      <c r="D34" s="2" t="s">
        <v>24</v>
      </c>
      <c r="E34" s="2" t="s">
        <v>373</v>
      </c>
      <c r="F34" s="63"/>
      <c r="G34" s="63" t="s">
        <v>24</v>
      </c>
    </row>
    <row r="35" spans="1:7" ht="15.75" thickBot="1">
      <c r="A35" s="10">
        <v>50</v>
      </c>
      <c r="B35" s="55" t="s">
        <v>345</v>
      </c>
      <c r="C35" s="2" t="s">
        <v>24</v>
      </c>
      <c r="D35" s="2" t="s">
        <v>24</v>
      </c>
      <c r="E35" s="2" t="s">
        <v>374</v>
      </c>
      <c r="F35" s="63"/>
      <c r="G35" s="63" t="s">
        <v>24</v>
      </c>
    </row>
    <row r="36" spans="1:7" ht="15">
      <c r="A36" s="10">
        <v>60</v>
      </c>
      <c r="B36" s="55" t="s">
        <v>347</v>
      </c>
      <c r="C36" s="2" t="s">
        <v>24</v>
      </c>
      <c r="D36" s="2" t="s">
        <v>24</v>
      </c>
      <c r="E36" s="2" t="s">
        <v>375</v>
      </c>
      <c r="F36" s="63"/>
      <c r="G36" s="63" t="s">
        <v>24</v>
      </c>
    </row>
    <row r="37" spans="1:7" ht="15">
      <c r="A37" s="10">
        <v>70</v>
      </c>
      <c r="B37" s="55" t="s">
        <v>349</v>
      </c>
      <c r="C37" s="2" t="s">
        <v>24</v>
      </c>
      <c r="D37" s="2" t="s">
        <v>24</v>
      </c>
      <c r="E37" s="2" t="s">
        <v>376</v>
      </c>
      <c r="F37" s="63"/>
      <c r="G37" s="63" t="s">
        <v>24</v>
      </c>
    </row>
    <row r="38" spans="1:7" ht="15">
      <c r="A38" s="10">
        <v>80</v>
      </c>
      <c r="B38" s="55" t="s">
        <v>351</v>
      </c>
      <c r="C38" s="2" t="s">
        <v>24</v>
      </c>
      <c r="D38" s="2" t="s">
        <v>24</v>
      </c>
      <c r="E38" s="2" t="s">
        <v>377</v>
      </c>
      <c r="F38" s="63"/>
      <c r="G38" s="63" t="s">
        <v>24</v>
      </c>
    </row>
    <row r="39" spans="1:7" ht="15">
      <c r="A39" s="10">
        <v>90</v>
      </c>
      <c r="B39" s="55" t="s">
        <v>353</v>
      </c>
      <c r="C39" s="2" t="s">
        <v>24</v>
      </c>
      <c r="D39" s="2" t="s">
        <v>24</v>
      </c>
      <c r="E39" s="2" t="s">
        <v>378</v>
      </c>
      <c r="F39" s="63"/>
      <c r="G39" s="63" t="s">
        <v>24</v>
      </c>
    </row>
  </sheetData>
  <sheetProtection/>
  <mergeCells count="4">
    <mergeCell ref="D1:G1"/>
    <mergeCell ref="D2:G2"/>
    <mergeCell ref="B8:G8"/>
    <mergeCell ref="B28:G28"/>
  </mergeCells>
  <dataValidations count="31">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decimal" allowBlank="1" showInputMessage="1" showErrorMessage="1" promptTitle="Escriba un número en esta casilla" prompt=" Registre EN NÚMERO la cantidad de denuncias recibidas." errorTitle="Entrada no válida" error="Por favor escriba un número" sqref="F14:F15 F11">
      <formula1>-9223372036854770000</formula1>
      <formula2>9223372036854770000</formula2>
    </dataValidation>
    <dataValidation type="textLength" allowBlank="1" showInputMessage="1" promptTitle="Cualquier contenido" prompt=" Registre aspectos importantes a considerar." error="Escriba un texto " sqref="G11">
      <formula1>0</formula1>
      <formula2>3500</formula2>
    </dataValidation>
    <dataValidation type="decimal" allowBlank="1" showInputMessage="1" showErrorMessage="1" promptTitle="Escriba un número en esta casilla" prompt=" Registre EN NÚMERO la cantidad de denuncias tramitadas." errorTitle="Entrada no válida" error="Por favor escriba un número" sqref="F12">
      <formula1>-9223372036854770000</formula1>
      <formula2>9223372036854770000</formula2>
    </dataValidation>
    <dataValidation type="textLength" allowBlank="1" showInputMessage="1" promptTitle="Cualquier contenido" prompt=" egistre aspectos importantes a considerar." error="Escriba un texto " sqref="G12:G20 G23:G26">
      <formula1>0</formula1>
      <formula2>3500</formula2>
    </dataValidation>
    <dataValidation type="decimal" allowBlank="1" showInputMessage="1" showErrorMessage="1" promptTitle="Escriba un número en esta casilla" prompt=" Registre EN NÚMERO DE DÍAS HÁBILES el timpo promedio de respuesta." errorTitle="Entrada no válida" error="Por favor escriba un número" sqref="F13">
      <formula1>-9223372036854770000</formula1>
      <formula2>9223372036854770000</formula2>
    </dataValidation>
    <dataValidation type="decimal" allowBlank="1" showInputMessage="1" showErrorMessage="1" promptTitle="Escriba un número en esta casilla" prompt=" Registre EN NÚMERO la cantidad de organizaciones conformadas." errorTitle="Entrada no válida" error="Por favor escriba un número" sqref="F16">
      <formula1>-9223372036854770000</formula1>
      <formula2>9223372036854770000</formula2>
    </dataValidation>
    <dataValidation type="decimal" allowBlank="1" showInputMessage="1" showErrorMessage="1" promptTitle="Escriba un número en esta casilla" prompt=" Registre EN NÚMERO la cantidad de organizaciones capacitadas." errorTitle="Entrada no válida" error="Por favor escriba un número" sqref="F17">
      <formula1>-9223372036854770000</formula1>
      <formula2>9223372036854770000</formula2>
    </dataValidation>
    <dataValidation type="decimal" allowBlank="1" showInputMessage="1" showErrorMessage="1" promptTitle="Escriba un número en esta casilla" prompt=" Registre EN NÚMERO la cantidad de actividades de asesoría y acompañamiento realizadas."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NÚMERO la cantidad de organizaciones asesoradas." errorTitle="Entrada no válida" error="Por favor escriba un número" sqref="F19">
      <formula1>-9223372036854770000</formula1>
      <formula2>9223372036854770000</formula2>
    </dataValidation>
    <dataValidation type="decimal" allowBlank="1" showInputMessage="1" showErrorMessage="1" promptTitle="Escriba un número en esta casilla" prompt=" Registre EN NÚMERO la cantidad de acciones ciudadanas realizadas." errorTitle="Entrada no válida" error="Por favor escriba un número" sqref="F20">
      <formula1>-9223372036854770000</formula1>
      <formula2>9223372036854770000</formula2>
    </dataValidation>
    <dataValidation type="decimal" allowBlank="1" showInputMessage="1" showErrorMessage="1" promptTitle="Escriba un número en esta casilla" prompt=" Registre EN NÚMERO la cantidad de OBSERVACIONES DE VEEDURÍAS realizadas en el período." errorTitle="Entrada no válida" error="Por favor escriba un número" sqref="F21">
      <formula1>-9223372036854770000</formula1>
      <formula2>9223372036854770000</formula2>
    </dataValidation>
    <dataValidation type="textLength" allowBlank="1" showInputMessage="1" promptTitle="Cualquier contenido Maximo 390 Caracteres" prompt=" egistre aspectos importantes a considerar." error="Escriba un texto  Maximo 390 Caracteres" sqref="G21:G22">
      <formula1>0</formula1>
      <formula2>390</formula2>
    </dataValidation>
    <dataValidation type="decimal" allowBlank="1" showInputMessage="1" showErrorMessage="1" promptTitle="Escriba un número en esta casilla" prompt=" Registre EN NÚMERO la cantidad de RESPUESTAS a las observaciones realizadas  por las veedurías en el período." errorTitle="Entrada no válida" error="Por favor escriba un número" sqref="F22">
      <formula1>-9223372036854770000</formula1>
      <formula2>9223372036854770000</formula2>
    </dataValidation>
    <dataValidation type="decimal" allowBlank="1" showInputMessage="1" showErrorMessage="1" promptTitle="Escriba un número en esta casilla" prompt=" Registre EN NÚMERO la cantidad de audiencias públicas realizadas." errorTitle="Entrada no válida" error="Por favor escriba un número" sqref="F23">
      <formula1>-9223372036854770000</formula1>
      <formula2>9223372036854770000</formula2>
    </dataValidation>
    <dataValidation type="decimal" allowBlank="1" showInputMessage="1" showErrorMessage="1" promptTitle="Escriba un número en esta casilla" prompt=" Registre EN NÚMERO la cantidad de foros realizados." errorTitle="Entrada no válida" error="Por favor escriba un número" sqref="F24">
      <formula1>-9223372036854770000</formula1>
      <formula2>9223372036854770000</formula2>
    </dataValidation>
    <dataValidation type="decimal" allowBlank="1" showInputMessage="1" showErrorMessage="1" promptTitle="Escriba un número en esta casilla" prompt=" Registre EN NÚMERO la cantidad de Rendiciones de Cuentas a la ciudadanía realizadas." errorTitle="Entrada no válida" error="Por favor escriba un número" sqref="F25">
      <formula1>-9223372036854770000</formula1>
      <formula2>9223372036854770000</formula2>
    </dataValidation>
    <dataValidation type="decimal" allowBlank="1" showInputMessage="1" showErrorMessage="1" promptTitle="Escriba un número en esta casilla" prompt=" Registre EN NÚMERO la cantidad de otras actividades realizadas, que no se encuentren especificadas." errorTitle="Entrada no válida" error="Por favor escriba un número" sqref="F26">
      <formula1>-9223372036854770000</formula1>
      <formula2>9223372036854770000</formula2>
    </dataValidation>
    <dataValidation type="decimal" allowBlank="1" showInputMessage="1" showErrorMessage="1" promptTitle="Escriba un número en esta casilla" prompt=" Registre EN NÚMERO la cantidad de proyectos de prevención." errorTitle="Entrada no válida" error="Por favor escriba un número" sqref="F31">
      <formula1>-9223372036854770000</formula1>
      <formula2>9223372036854770000</formula2>
    </dataValidation>
    <dataValidation type="textLength" allowBlank="1" showInputMessage="1" promptTitle="Cualquier contenido" prompt=" Registre EN NÚMERO la cantidad de proyectos de prevención desarrollados." error="Escriba un texto " sqref="G31">
      <formula1>0</formula1>
      <formula2>3500</formula2>
    </dataValidation>
    <dataValidation type="decimal" allowBlank="1" showInputMessage="1" showErrorMessage="1" promptTitle="Escriba un número en esta casilla" prompt=" Registre EN NÚMERO la cantidad de población beneficiaria de los proyectos de prevención." errorTitle="Entrada no válida" error="Por favor escriba un número" sqref="F32">
      <formula1>-9223372036854770000</formula1>
      <formula2>9223372036854770000</formula2>
    </dataValidation>
    <dataValidation type="textLength" allowBlank="1" showInputMessage="1" promptTitle="Cualquier contenido" prompt=" Registre EN NÚMERO la cantidad de la población atendida." error="Escriba un texto " sqref="G32">
      <formula1>0</formula1>
      <formula2>3500</formula2>
    </dataValidation>
    <dataValidation type="decimal" allowBlank="1" showInputMessage="1" showErrorMessage="1" promptTitle="Escriba un número en esta casilla" prompt=" Registre EN NÚMERO la cantidad de municipios beneficiarios de los proyectos de prevención." errorTitle="Entrada no válida" error="Por favor escriba un número" sqref="F33">
      <formula1>-9223372036854770000</formula1>
      <formula2>9223372036854770000</formula2>
    </dataValidation>
    <dataValidation type="textLength" allowBlank="1" showInputMessage="1" promptTitle="Cualquier contenido" error="Escriba un texto " sqref="G33:G39">
      <formula1>0</formula1>
      <formula2>3500</formula2>
    </dataValidation>
    <dataValidation type="decimal" allowBlank="1" showInputMessage="1" showErrorMessage="1" promptTitle="Escriba un número en esta casilla" prompt=" Registre EN NÚMERO la cantidad de actividades de atención realizadas." errorTitle="Entrada no válida" error="Por favor escriba un número" sqref="F34">
      <formula1>-9223372036854770000</formula1>
      <formula2>9223372036854770000</formula2>
    </dataValidation>
    <dataValidation type="decimal" allowBlank="1" showInputMessage="1" showErrorMessage="1" promptTitle="Escriba un número en esta casilla" prompt=" Registre EN NÚMERO la cantidad de la población beneficiaria de las actividades de atención." errorTitle="Entrada no válida" error="Por favor escriba un número" sqref="F35">
      <formula1>-9223372036854770000</formula1>
      <formula2>9223372036854770000</formula2>
    </dataValidation>
    <dataValidation type="decimal" allowBlank="1" showInputMessage="1" showErrorMessage="1" promptTitle="Escriba un número en esta casilla" prompt=" Registre EN NÚMERO la cantidad de municipios beneficiarios de las actividades de atención." errorTitle="Entrada no válida" error="Por favor escriba un número" sqref="F36">
      <formula1>-9223372036854770000</formula1>
      <formula2>9223372036854770000</formula2>
    </dataValidation>
    <dataValidation type="decimal" allowBlank="1" showInputMessage="1" showErrorMessage="1" promptTitle="Escriba un número en esta casilla" prompt=" Registre EN NÚMERO la cantidad de proyectos de reconstrucción y desarrollo." errorTitle="Entrada no válida" error="Por favor escriba un número" sqref="F37">
      <formula1>-9223372036854770000</formula1>
      <formula2>9223372036854770000</formula2>
    </dataValidation>
    <dataValidation type="decimal" allowBlank="1" showInputMessage="1" showErrorMessage="1" promptTitle="Escriba un número en esta casilla" prompt=" Registre EN NÚMERO la cantidad de población beneficiaria de los proyectos de reconstrucción y desarrollo." errorTitle="Entrada no válida" error="Por favor escriba un número" sqref="F38">
      <formula1>-9223372036854770000</formula1>
      <formula2>9223372036854770000</formula2>
    </dataValidation>
    <dataValidation type="decimal" allowBlank="1" showInputMessage="1" showErrorMessage="1" promptTitle="Escriba un número en esta casilla" prompt=" Registre EN NÚMERO la cantidad de municipios beneficiarios de los proyectos de reconstrucción y desarrollo." errorTitle="Entrada no válida" error="Por favor escriba un número" sqref="F39">
      <formula1>-9223372036854770000</formula1>
      <formula2>9223372036854770000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T447"/>
  <sheetViews>
    <sheetView tabSelected="1" zoomScalePageLayoutView="0" workbookViewId="0" topLeftCell="F9">
      <selection activeCell="F10" sqref="F10"/>
    </sheetView>
  </sheetViews>
  <sheetFormatPr defaultColWidth="0" defaultRowHeight="15"/>
  <cols>
    <col min="1" max="1" width="9.140625" style="0" customWidth="1"/>
    <col min="2" max="2" width="17.00390625" style="0" customWidth="1"/>
    <col min="3" max="3" width="32.00390625" style="0" customWidth="1"/>
    <col min="4" max="4" width="19.00390625" style="0" customWidth="1"/>
    <col min="5" max="5" width="39.00390625" style="0" customWidth="1"/>
    <col min="6" max="6" width="106.57421875" style="0" customWidth="1"/>
    <col min="7" max="7" width="40.00390625" style="0" customWidth="1"/>
    <col min="8" max="8" width="45.00390625" style="0" customWidth="1"/>
    <col min="9" max="9" width="65.00390625" style="0" customWidth="1"/>
    <col min="10" max="10" width="75.00390625" style="0" customWidth="1"/>
    <col min="11" max="11" width="83.00390625" style="0" customWidth="1"/>
    <col min="12" max="12" width="79.00390625" style="0" customWidth="1"/>
    <col min="13" max="13" width="33.00390625" style="0" customWidth="1"/>
    <col min="14" max="14" width="56.00390625" style="0" customWidth="1"/>
    <col min="15" max="15" width="66.00390625" style="0" customWidth="1"/>
    <col min="16" max="16" width="65.00390625" style="0" customWidth="1"/>
    <col min="17" max="17" width="61.00390625" style="0" customWidth="1"/>
    <col min="18" max="18" width="58.00390625" style="0" customWidth="1"/>
    <col min="19" max="19" width="39.00390625" style="0" customWidth="1"/>
    <col min="20" max="20" width="19.00390625" style="0" customWidth="1"/>
    <col min="21" max="21" width="9.140625" style="0" customWidth="1"/>
    <col min="22" max="16384" width="8.00390625" style="0" hidden="1" customWidth="1"/>
  </cols>
  <sheetData>
    <row r="1" spans="2:7" ht="15">
      <c r="B1" s="1" t="s">
        <v>0</v>
      </c>
      <c r="C1" s="1">
        <v>51</v>
      </c>
      <c r="D1" s="144" t="s">
        <v>1</v>
      </c>
      <c r="E1" s="145"/>
      <c r="F1" s="145"/>
      <c r="G1" s="145"/>
    </row>
    <row r="2" spans="2:7" ht="15">
      <c r="B2" s="1" t="s">
        <v>2</v>
      </c>
      <c r="C2" s="1">
        <v>2</v>
      </c>
      <c r="D2" s="144" t="s">
        <v>72</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20" ht="15">
      <c r="A8" s="1" t="s">
        <v>67</v>
      </c>
      <c r="B8" s="144" t="s">
        <v>73</v>
      </c>
      <c r="C8" s="145"/>
      <c r="D8" s="145"/>
      <c r="E8" s="145"/>
      <c r="F8" s="145"/>
      <c r="G8" s="145"/>
      <c r="H8" s="145"/>
      <c r="I8" s="145"/>
      <c r="J8" s="145"/>
      <c r="K8" s="145"/>
      <c r="L8" s="145"/>
      <c r="M8" s="145"/>
      <c r="N8" s="145"/>
      <c r="O8" s="145"/>
      <c r="P8" s="145"/>
      <c r="Q8" s="145"/>
      <c r="R8" s="145"/>
      <c r="S8" s="145"/>
      <c r="T8" s="145"/>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75" thickBot="1">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c r="A11" s="87">
        <v>1</v>
      </c>
      <c r="B11" s="86" t="s">
        <v>65</v>
      </c>
      <c r="C11" s="85" t="s">
        <v>54</v>
      </c>
      <c r="D11" s="85" t="s">
        <v>24</v>
      </c>
      <c r="E11" s="2" t="s">
        <v>24</v>
      </c>
      <c r="F11" s="85" t="s">
        <v>379</v>
      </c>
      <c r="G11" s="85" t="s">
        <v>96</v>
      </c>
      <c r="H11" s="85" t="s">
        <v>380</v>
      </c>
      <c r="I11" s="85">
        <v>1</v>
      </c>
      <c r="J11" s="85" t="s">
        <v>381</v>
      </c>
      <c r="K11" s="85">
        <v>127000000</v>
      </c>
      <c r="L11" s="88"/>
      <c r="M11" s="8">
        <v>42036</v>
      </c>
      <c r="N11" s="85">
        <f>+I11</f>
        <v>1</v>
      </c>
      <c r="O11" s="85" t="s">
        <v>381</v>
      </c>
      <c r="P11" s="85">
        <v>127000000</v>
      </c>
      <c r="Q11" s="88"/>
      <c r="R11" s="74" t="s">
        <v>382</v>
      </c>
      <c r="S11" s="9">
        <f>+M11</f>
        <v>42036</v>
      </c>
      <c r="T11" s="85" t="s">
        <v>383</v>
      </c>
    </row>
    <row r="12" spans="1:20" ht="15.75" thickBot="1">
      <c r="A12" s="87">
        <f aca="true" t="shared" si="0" ref="A12:A75">+A11+1</f>
        <v>2</v>
      </c>
      <c r="B12" s="86" t="s">
        <v>384</v>
      </c>
      <c r="C12" s="85" t="s">
        <v>54</v>
      </c>
      <c r="D12" s="85" t="s">
        <v>24</v>
      </c>
      <c r="E12" s="2" t="s">
        <v>24</v>
      </c>
      <c r="F12" s="85" t="s">
        <v>385</v>
      </c>
      <c r="G12" s="85" t="s">
        <v>94</v>
      </c>
      <c r="H12" s="85" t="s">
        <v>386</v>
      </c>
      <c r="I12" s="85">
        <v>1</v>
      </c>
      <c r="J12" s="85" t="s">
        <v>381</v>
      </c>
      <c r="K12" s="85">
        <v>21000000</v>
      </c>
      <c r="L12" s="88"/>
      <c r="M12" s="8">
        <v>42064</v>
      </c>
      <c r="N12" s="85">
        <f aca="true" t="shared" si="1" ref="N12:N75">+I12</f>
        <v>1</v>
      </c>
      <c r="O12" s="85" t="s">
        <v>381</v>
      </c>
      <c r="P12" s="85">
        <v>21000000</v>
      </c>
      <c r="Q12" s="88"/>
      <c r="R12" s="74" t="s">
        <v>387</v>
      </c>
      <c r="S12" s="9">
        <f aca="true" t="shared" si="2" ref="S12:S75">+M12</f>
        <v>42064</v>
      </c>
      <c r="T12" s="85" t="s">
        <v>383</v>
      </c>
    </row>
    <row r="13" spans="1:20" ht="15.75" thickBot="1">
      <c r="A13" s="87">
        <f t="shared" si="0"/>
        <v>3</v>
      </c>
      <c r="B13" s="86" t="s">
        <v>388</v>
      </c>
      <c r="C13" s="85" t="s">
        <v>54</v>
      </c>
      <c r="D13" s="85" t="s">
        <v>24</v>
      </c>
      <c r="E13" s="2" t="s">
        <v>24</v>
      </c>
      <c r="F13" s="85" t="s">
        <v>389</v>
      </c>
      <c r="G13" s="85" t="s">
        <v>94</v>
      </c>
      <c r="H13" s="85" t="s">
        <v>386</v>
      </c>
      <c r="I13" s="85">
        <v>1</v>
      </c>
      <c r="J13" s="85" t="s">
        <v>381</v>
      </c>
      <c r="K13" s="85">
        <v>16368848.639999999</v>
      </c>
      <c r="L13" s="88"/>
      <c r="M13" s="8">
        <v>42064</v>
      </c>
      <c r="N13" s="85">
        <f t="shared" si="1"/>
        <v>1</v>
      </c>
      <c r="O13" s="85" t="s">
        <v>381</v>
      </c>
      <c r="P13" s="85">
        <v>16368848.639999999</v>
      </c>
      <c r="Q13" s="88"/>
      <c r="R13" s="74" t="s">
        <v>390</v>
      </c>
      <c r="S13" s="9">
        <f t="shared" si="2"/>
        <v>42064</v>
      </c>
      <c r="T13" s="85" t="s">
        <v>383</v>
      </c>
    </row>
    <row r="14" spans="1:20" ht="15.75" thickBot="1">
      <c r="A14" s="87">
        <f t="shared" si="0"/>
        <v>4</v>
      </c>
      <c r="B14" s="86" t="s">
        <v>391</v>
      </c>
      <c r="C14" s="85" t="s">
        <v>54</v>
      </c>
      <c r="D14" s="85" t="s">
        <v>24</v>
      </c>
      <c r="E14" s="2" t="s">
        <v>24</v>
      </c>
      <c r="F14" s="85" t="s">
        <v>392</v>
      </c>
      <c r="G14" s="85" t="s">
        <v>94</v>
      </c>
      <c r="H14" s="85" t="s">
        <v>386</v>
      </c>
      <c r="I14" s="85">
        <v>1</v>
      </c>
      <c r="J14" s="85" t="s">
        <v>381</v>
      </c>
      <c r="K14" s="85">
        <v>14641667</v>
      </c>
      <c r="L14" s="88"/>
      <c r="M14" s="8">
        <v>42095</v>
      </c>
      <c r="N14" s="85">
        <f t="shared" si="1"/>
        <v>1</v>
      </c>
      <c r="O14" s="85" t="s">
        <v>381</v>
      </c>
      <c r="P14" s="85">
        <v>14641667</v>
      </c>
      <c r="Q14" s="88"/>
      <c r="R14" s="74" t="s">
        <v>393</v>
      </c>
      <c r="S14" s="9">
        <f t="shared" si="2"/>
        <v>42095</v>
      </c>
      <c r="T14" s="85" t="s">
        <v>383</v>
      </c>
    </row>
    <row r="15" spans="1:20" ht="15.75" thickBot="1">
      <c r="A15" s="87">
        <f t="shared" si="0"/>
        <v>5</v>
      </c>
      <c r="B15" s="86" t="s">
        <v>394</v>
      </c>
      <c r="C15" s="85" t="s">
        <v>54</v>
      </c>
      <c r="D15" s="85" t="s">
        <v>24</v>
      </c>
      <c r="E15" s="2" t="s">
        <v>24</v>
      </c>
      <c r="F15" s="85" t="s">
        <v>395</v>
      </c>
      <c r="G15" s="85" t="s">
        <v>94</v>
      </c>
      <c r="H15" s="85" t="s">
        <v>386</v>
      </c>
      <c r="I15" s="85">
        <v>1</v>
      </c>
      <c r="J15" s="85" t="s">
        <v>381</v>
      </c>
      <c r="K15" s="85">
        <v>10168000</v>
      </c>
      <c r="L15" s="88"/>
      <c r="M15" s="8">
        <v>42186</v>
      </c>
      <c r="N15" s="85">
        <f t="shared" si="1"/>
        <v>1</v>
      </c>
      <c r="O15" s="85" t="s">
        <v>381</v>
      </c>
      <c r="P15" s="85">
        <v>10168000</v>
      </c>
      <c r="Q15" s="88"/>
      <c r="R15" s="74" t="s">
        <v>396</v>
      </c>
      <c r="S15" s="9">
        <f t="shared" si="2"/>
        <v>42186</v>
      </c>
      <c r="T15" s="85" t="s">
        <v>383</v>
      </c>
    </row>
    <row r="16" spans="1:20" ht="15.75" thickBot="1">
      <c r="A16" s="87">
        <f t="shared" si="0"/>
        <v>6</v>
      </c>
      <c r="B16" s="86" t="s">
        <v>397</v>
      </c>
      <c r="C16" s="85" t="s">
        <v>54</v>
      </c>
      <c r="D16" s="85" t="s">
        <v>24</v>
      </c>
      <c r="E16" s="2" t="s">
        <v>24</v>
      </c>
      <c r="F16" s="85" t="s">
        <v>395</v>
      </c>
      <c r="G16" s="85" t="s">
        <v>94</v>
      </c>
      <c r="H16" s="85" t="s">
        <v>386</v>
      </c>
      <c r="I16" s="85">
        <v>1</v>
      </c>
      <c r="J16" s="85" t="s">
        <v>381</v>
      </c>
      <c r="K16" s="85">
        <v>10230000</v>
      </c>
      <c r="L16" s="88"/>
      <c r="M16" s="8">
        <v>42186</v>
      </c>
      <c r="N16" s="85">
        <f t="shared" si="1"/>
        <v>1</v>
      </c>
      <c r="O16" s="85" t="s">
        <v>381</v>
      </c>
      <c r="P16" s="85">
        <v>10230000</v>
      </c>
      <c r="Q16" s="88"/>
      <c r="R16" s="74" t="s">
        <v>398</v>
      </c>
      <c r="S16" s="9">
        <f t="shared" si="2"/>
        <v>42186</v>
      </c>
      <c r="T16" s="85" t="s">
        <v>383</v>
      </c>
    </row>
    <row r="17" spans="1:20" ht="15.75" thickBot="1">
      <c r="A17" s="87">
        <f t="shared" si="0"/>
        <v>7</v>
      </c>
      <c r="B17" s="86" t="s">
        <v>399</v>
      </c>
      <c r="C17" s="85" t="s">
        <v>54</v>
      </c>
      <c r="D17" s="85" t="s">
        <v>24</v>
      </c>
      <c r="E17" s="2" t="s">
        <v>24</v>
      </c>
      <c r="F17" s="85" t="s">
        <v>395</v>
      </c>
      <c r="G17" s="85" t="s">
        <v>94</v>
      </c>
      <c r="H17" s="85" t="s">
        <v>386</v>
      </c>
      <c r="I17" s="85">
        <v>1</v>
      </c>
      <c r="J17" s="85" t="s">
        <v>381</v>
      </c>
      <c r="K17" s="85">
        <v>10230000</v>
      </c>
      <c r="L17" s="88"/>
      <c r="M17" s="8">
        <v>42186</v>
      </c>
      <c r="N17" s="85">
        <f t="shared" si="1"/>
        <v>1</v>
      </c>
      <c r="O17" s="85" t="s">
        <v>381</v>
      </c>
      <c r="P17" s="85">
        <v>10230000</v>
      </c>
      <c r="Q17" s="88"/>
      <c r="R17" s="74" t="s">
        <v>400</v>
      </c>
      <c r="S17" s="9">
        <f t="shared" si="2"/>
        <v>42186</v>
      </c>
      <c r="T17" s="85" t="s">
        <v>383</v>
      </c>
    </row>
    <row r="18" spans="1:20" ht="15.75" thickBot="1">
      <c r="A18" s="87">
        <f t="shared" si="0"/>
        <v>8</v>
      </c>
      <c r="B18" s="86" t="s">
        <v>401</v>
      </c>
      <c r="C18" s="85" t="s">
        <v>54</v>
      </c>
      <c r="D18" s="85" t="s">
        <v>24</v>
      </c>
      <c r="E18" s="2" t="s">
        <v>24</v>
      </c>
      <c r="F18" s="85" t="s">
        <v>402</v>
      </c>
      <c r="G18" s="85" t="s">
        <v>94</v>
      </c>
      <c r="H18" s="85" t="s">
        <v>386</v>
      </c>
      <c r="I18" s="85">
        <v>1</v>
      </c>
      <c r="J18" s="85" t="s">
        <v>381</v>
      </c>
      <c r="K18" s="85">
        <v>18944000</v>
      </c>
      <c r="L18" s="88"/>
      <c r="M18" s="8">
        <v>42186</v>
      </c>
      <c r="N18" s="85">
        <f t="shared" si="1"/>
        <v>1</v>
      </c>
      <c r="O18" s="85" t="s">
        <v>381</v>
      </c>
      <c r="P18" s="85">
        <v>18944000</v>
      </c>
      <c r="Q18" s="88"/>
      <c r="R18" s="74" t="s">
        <v>403</v>
      </c>
      <c r="S18" s="9">
        <f t="shared" si="2"/>
        <v>42186</v>
      </c>
      <c r="T18" s="85" t="s">
        <v>383</v>
      </c>
    </row>
    <row r="19" spans="1:20" ht="15.75" thickBot="1">
      <c r="A19" s="87">
        <f t="shared" si="0"/>
        <v>9</v>
      </c>
      <c r="B19" s="86" t="s">
        <v>404</v>
      </c>
      <c r="C19" s="85" t="s">
        <v>54</v>
      </c>
      <c r="D19" s="85" t="s">
        <v>24</v>
      </c>
      <c r="E19" s="2" t="s">
        <v>24</v>
      </c>
      <c r="F19" s="85" t="s">
        <v>405</v>
      </c>
      <c r="G19" s="85" t="s">
        <v>94</v>
      </c>
      <c r="H19" s="85" t="s">
        <v>386</v>
      </c>
      <c r="I19" s="85">
        <v>1</v>
      </c>
      <c r="J19" s="85" t="s">
        <v>381</v>
      </c>
      <c r="K19" s="85">
        <v>32256000</v>
      </c>
      <c r="L19" s="88"/>
      <c r="M19" s="8">
        <v>42156</v>
      </c>
      <c r="N19" s="85">
        <f t="shared" si="1"/>
        <v>1</v>
      </c>
      <c r="O19" s="85" t="s">
        <v>381</v>
      </c>
      <c r="P19" s="85">
        <v>32256000</v>
      </c>
      <c r="Q19" s="88"/>
      <c r="R19" s="74" t="s">
        <v>406</v>
      </c>
      <c r="S19" s="9">
        <f t="shared" si="2"/>
        <v>42156</v>
      </c>
      <c r="T19" s="85" t="s">
        <v>383</v>
      </c>
    </row>
    <row r="20" spans="1:20" ht="15.75" thickBot="1">
      <c r="A20" s="87">
        <f t="shared" si="0"/>
        <v>10</v>
      </c>
      <c r="B20" s="86" t="s">
        <v>92</v>
      </c>
      <c r="C20" s="85" t="s">
        <v>54</v>
      </c>
      <c r="D20" s="85" t="s">
        <v>24</v>
      </c>
      <c r="E20" s="2" t="s">
        <v>24</v>
      </c>
      <c r="F20" s="85" t="s">
        <v>407</v>
      </c>
      <c r="G20" s="85" t="s">
        <v>94</v>
      </c>
      <c r="H20" s="85" t="s">
        <v>386</v>
      </c>
      <c r="I20" s="85">
        <v>1</v>
      </c>
      <c r="J20" s="85" t="s">
        <v>381</v>
      </c>
      <c r="K20" s="85">
        <v>52804267</v>
      </c>
      <c r="L20" s="88"/>
      <c r="M20" s="8">
        <v>42125</v>
      </c>
      <c r="N20" s="85">
        <f t="shared" si="1"/>
        <v>1</v>
      </c>
      <c r="O20" s="85" t="s">
        <v>381</v>
      </c>
      <c r="P20" s="85">
        <v>52804267</v>
      </c>
      <c r="Q20" s="88"/>
      <c r="R20" s="74" t="s">
        <v>408</v>
      </c>
      <c r="S20" s="9">
        <f t="shared" si="2"/>
        <v>42125</v>
      </c>
      <c r="T20" s="85" t="s">
        <v>383</v>
      </c>
    </row>
    <row r="21" spans="1:20" ht="15.75" thickBot="1">
      <c r="A21" s="87">
        <f t="shared" si="0"/>
        <v>11</v>
      </c>
      <c r="B21" s="86" t="s">
        <v>409</v>
      </c>
      <c r="C21" s="85" t="s">
        <v>54</v>
      </c>
      <c r="D21" s="85" t="s">
        <v>24</v>
      </c>
      <c r="E21" s="2" t="s">
        <v>24</v>
      </c>
      <c r="F21" s="85" t="s">
        <v>410</v>
      </c>
      <c r="G21" s="85" t="s">
        <v>94</v>
      </c>
      <c r="H21" s="85" t="s">
        <v>386</v>
      </c>
      <c r="I21" s="85">
        <v>1</v>
      </c>
      <c r="J21" s="85" t="s">
        <v>381</v>
      </c>
      <c r="K21" s="85">
        <v>53000000</v>
      </c>
      <c r="L21" s="88"/>
      <c r="M21" s="8">
        <v>42036</v>
      </c>
      <c r="N21" s="85">
        <f t="shared" si="1"/>
        <v>1</v>
      </c>
      <c r="O21" s="85" t="s">
        <v>381</v>
      </c>
      <c r="P21" s="85">
        <v>53000000</v>
      </c>
      <c r="Q21" s="88"/>
      <c r="R21" s="74" t="s">
        <v>411</v>
      </c>
      <c r="S21" s="9">
        <f t="shared" si="2"/>
        <v>42036</v>
      </c>
      <c r="T21" s="85" t="s">
        <v>383</v>
      </c>
    </row>
    <row r="22" spans="1:20" ht="15.75" thickBot="1">
      <c r="A22" s="87">
        <f t="shared" si="0"/>
        <v>12</v>
      </c>
      <c r="B22" s="86" t="s">
        <v>412</v>
      </c>
      <c r="C22" s="85" t="s">
        <v>54</v>
      </c>
      <c r="D22" s="85" t="s">
        <v>24</v>
      </c>
      <c r="E22" s="2" t="s">
        <v>24</v>
      </c>
      <c r="F22" s="85" t="s">
        <v>413</v>
      </c>
      <c r="G22" s="85" t="s">
        <v>94</v>
      </c>
      <c r="H22" s="85" t="s">
        <v>386</v>
      </c>
      <c r="I22" s="85">
        <v>1</v>
      </c>
      <c r="J22" s="85" t="s">
        <v>381</v>
      </c>
      <c r="K22" s="85">
        <v>66000000</v>
      </c>
      <c r="L22" s="88"/>
      <c r="M22" s="8">
        <v>42036</v>
      </c>
      <c r="N22" s="85">
        <f t="shared" si="1"/>
        <v>1</v>
      </c>
      <c r="O22" s="85" t="s">
        <v>381</v>
      </c>
      <c r="P22" s="85">
        <v>66000000</v>
      </c>
      <c r="Q22" s="88"/>
      <c r="R22" s="74">
        <v>0</v>
      </c>
      <c r="S22" s="9">
        <v>1</v>
      </c>
      <c r="T22" s="85" t="s">
        <v>383</v>
      </c>
    </row>
    <row r="23" spans="1:20" ht="15.75" thickBot="1">
      <c r="A23" s="87">
        <f t="shared" si="0"/>
        <v>13</v>
      </c>
      <c r="B23" s="86" t="s">
        <v>414</v>
      </c>
      <c r="C23" s="85" t="s">
        <v>54</v>
      </c>
      <c r="D23" s="85" t="s">
        <v>24</v>
      </c>
      <c r="E23" s="2" t="s">
        <v>24</v>
      </c>
      <c r="F23" s="85" t="s">
        <v>415</v>
      </c>
      <c r="G23" s="85" t="s">
        <v>94</v>
      </c>
      <c r="H23" s="85" t="s">
        <v>386</v>
      </c>
      <c r="I23" s="85">
        <v>1</v>
      </c>
      <c r="J23" s="85" t="s">
        <v>381</v>
      </c>
      <c r="K23" s="85">
        <v>45000000</v>
      </c>
      <c r="L23" s="88"/>
      <c r="M23" s="8">
        <v>42064</v>
      </c>
      <c r="N23" s="85">
        <f t="shared" si="1"/>
        <v>1</v>
      </c>
      <c r="O23" s="85" t="s">
        <v>381</v>
      </c>
      <c r="P23" s="85">
        <v>45000000</v>
      </c>
      <c r="Q23" s="88"/>
      <c r="R23" s="74" t="s">
        <v>416</v>
      </c>
      <c r="S23" s="9">
        <f t="shared" si="2"/>
        <v>42064</v>
      </c>
      <c r="T23" s="85" t="s">
        <v>383</v>
      </c>
    </row>
    <row r="24" spans="1:20" ht="15.75" thickBot="1">
      <c r="A24" s="87">
        <f t="shared" si="0"/>
        <v>14</v>
      </c>
      <c r="B24" s="86" t="s">
        <v>417</v>
      </c>
      <c r="C24" s="85" t="s">
        <v>54</v>
      </c>
      <c r="D24" s="85" t="s">
        <v>24</v>
      </c>
      <c r="E24" s="2" t="s">
        <v>24</v>
      </c>
      <c r="F24" s="85" t="s">
        <v>418</v>
      </c>
      <c r="G24" s="85" t="s">
        <v>94</v>
      </c>
      <c r="H24" s="85" t="s">
        <v>386</v>
      </c>
      <c r="I24" s="85">
        <v>1</v>
      </c>
      <c r="J24" s="85" t="s">
        <v>381</v>
      </c>
      <c r="K24" s="85">
        <v>56500000</v>
      </c>
      <c r="L24" s="88"/>
      <c r="M24" s="8">
        <v>42036</v>
      </c>
      <c r="N24" s="85">
        <f t="shared" si="1"/>
        <v>1</v>
      </c>
      <c r="O24" s="85" t="s">
        <v>381</v>
      </c>
      <c r="P24" s="85">
        <v>56500000</v>
      </c>
      <c r="Q24" s="88"/>
      <c r="R24" s="74" t="s">
        <v>419</v>
      </c>
      <c r="S24" s="9">
        <f t="shared" si="2"/>
        <v>42036</v>
      </c>
      <c r="T24" s="85" t="s">
        <v>383</v>
      </c>
    </row>
    <row r="25" spans="1:20" ht="15.75" thickBot="1">
      <c r="A25" s="87">
        <f t="shared" si="0"/>
        <v>15</v>
      </c>
      <c r="B25" s="86" t="s">
        <v>420</v>
      </c>
      <c r="C25" s="85" t="s">
        <v>54</v>
      </c>
      <c r="D25" s="85" t="s">
        <v>24</v>
      </c>
      <c r="E25" s="2" t="s">
        <v>24</v>
      </c>
      <c r="F25" s="85" t="s">
        <v>421</v>
      </c>
      <c r="G25" s="85" t="s">
        <v>94</v>
      </c>
      <c r="H25" s="85" t="s">
        <v>386</v>
      </c>
      <c r="I25" s="85">
        <v>1</v>
      </c>
      <c r="J25" s="85" t="s">
        <v>381</v>
      </c>
      <c r="K25" s="85">
        <v>41326200</v>
      </c>
      <c r="L25" s="88"/>
      <c r="M25" s="8">
        <v>42095</v>
      </c>
      <c r="N25" s="85">
        <f t="shared" si="1"/>
        <v>1</v>
      </c>
      <c r="O25" s="85" t="s">
        <v>381</v>
      </c>
      <c r="P25" s="85">
        <v>41326200</v>
      </c>
      <c r="Q25" s="88"/>
      <c r="R25" s="74" t="s">
        <v>422</v>
      </c>
      <c r="S25" s="9">
        <f t="shared" si="2"/>
        <v>42095</v>
      </c>
      <c r="T25" s="85" t="s">
        <v>383</v>
      </c>
    </row>
    <row r="26" spans="1:20" ht="15.75" thickBot="1">
      <c r="A26" s="87">
        <f t="shared" si="0"/>
        <v>16</v>
      </c>
      <c r="B26" s="86" t="s">
        <v>423</v>
      </c>
      <c r="C26" s="85" t="s">
        <v>54</v>
      </c>
      <c r="D26" s="85" t="s">
        <v>24</v>
      </c>
      <c r="E26" s="2" t="s">
        <v>24</v>
      </c>
      <c r="F26" s="85" t="s">
        <v>424</v>
      </c>
      <c r="G26" s="85" t="s">
        <v>94</v>
      </c>
      <c r="H26" s="85" t="s">
        <v>386</v>
      </c>
      <c r="I26" s="85">
        <v>1</v>
      </c>
      <c r="J26" s="85" t="s">
        <v>381</v>
      </c>
      <c r="K26" s="85">
        <v>41326200</v>
      </c>
      <c r="L26" s="88"/>
      <c r="M26" s="8">
        <v>42095</v>
      </c>
      <c r="N26" s="85">
        <f t="shared" si="1"/>
        <v>1</v>
      </c>
      <c r="O26" s="85" t="s">
        <v>381</v>
      </c>
      <c r="P26" s="85">
        <v>41326200</v>
      </c>
      <c r="Q26" s="88"/>
      <c r="R26" s="74" t="s">
        <v>425</v>
      </c>
      <c r="S26" s="9">
        <f t="shared" si="2"/>
        <v>42095</v>
      </c>
      <c r="T26" s="85" t="s">
        <v>383</v>
      </c>
    </row>
    <row r="27" spans="1:20" ht="15.75" thickBot="1">
      <c r="A27" s="87">
        <f t="shared" si="0"/>
        <v>17</v>
      </c>
      <c r="B27" s="86" t="s">
        <v>426</v>
      </c>
      <c r="C27" s="85" t="s">
        <v>54</v>
      </c>
      <c r="D27" s="85" t="s">
        <v>24</v>
      </c>
      <c r="E27" s="2" t="s">
        <v>24</v>
      </c>
      <c r="F27" s="85" t="s">
        <v>427</v>
      </c>
      <c r="G27" s="85" t="s">
        <v>94</v>
      </c>
      <c r="H27" s="85" t="s">
        <v>386</v>
      </c>
      <c r="I27" s="85">
        <v>1</v>
      </c>
      <c r="J27" s="85" t="s">
        <v>381</v>
      </c>
      <c r="K27" s="85">
        <v>41326200</v>
      </c>
      <c r="L27" s="88"/>
      <c r="M27" s="8">
        <v>42095</v>
      </c>
      <c r="N27" s="85">
        <f t="shared" si="1"/>
        <v>1</v>
      </c>
      <c r="O27" s="85" t="s">
        <v>381</v>
      </c>
      <c r="P27" s="85">
        <v>41326200</v>
      </c>
      <c r="Q27" s="88"/>
      <c r="R27" s="74" t="s">
        <v>428</v>
      </c>
      <c r="S27" s="9">
        <f t="shared" si="2"/>
        <v>42095</v>
      </c>
      <c r="T27" s="85" t="s">
        <v>383</v>
      </c>
    </row>
    <row r="28" spans="1:20" ht="15.75" thickBot="1">
      <c r="A28" s="87">
        <f t="shared" si="0"/>
        <v>18</v>
      </c>
      <c r="B28" s="86" t="s">
        <v>429</v>
      </c>
      <c r="C28" s="85" t="s">
        <v>54</v>
      </c>
      <c r="D28" s="85" t="s">
        <v>24</v>
      </c>
      <c r="E28" s="2" t="s">
        <v>24</v>
      </c>
      <c r="F28" s="85" t="s">
        <v>430</v>
      </c>
      <c r="G28" s="85" t="s">
        <v>94</v>
      </c>
      <c r="H28" s="85" t="s">
        <v>386</v>
      </c>
      <c r="I28" s="85">
        <v>1</v>
      </c>
      <c r="J28" s="85" t="s">
        <v>381</v>
      </c>
      <c r="K28" s="85">
        <v>55500000</v>
      </c>
      <c r="L28" s="88"/>
      <c r="M28" s="8">
        <v>42095</v>
      </c>
      <c r="N28" s="85">
        <f t="shared" si="1"/>
        <v>1</v>
      </c>
      <c r="O28" s="85" t="s">
        <v>381</v>
      </c>
      <c r="P28" s="85">
        <v>55500000</v>
      </c>
      <c r="Q28" s="88"/>
      <c r="R28" s="74" t="s">
        <v>431</v>
      </c>
      <c r="S28" s="9">
        <f t="shared" si="2"/>
        <v>42095</v>
      </c>
      <c r="T28" s="85" t="s">
        <v>383</v>
      </c>
    </row>
    <row r="29" spans="1:20" ht="15.75" thickBot="1">
      <c r="A29" s="87">
        <f t="shared" si="0"/>
        <v>19</v>
      </c>
      <c r="B29" s="86" t="s">
        <v>432</v>
      </c>
      <c r="C29" s="85" t="s">
        <v>54</v>
      </c>
      <c r="D29" s="85" t="s">
        <v>24</v>
      </c>
      <c r="E29" s="2" t="s">
        <v>24</v>
      </c>
      <c r="F29" s="85" t="s">
        <v>433</v>
      </c>
      <c r="G29" s="85" t="s">
        <v>94</v>
      </c>
      <c r="H29" s="85" t="s">
        <v>386</v>
      </c>
      <c r="I29" s="85">
        <v>1</v>
      </c>
      <c r="J29" s="85" t="s">
        <v>381</v>
      </c>
      <c r="K29" s="85">
        <v>44100000</v>
      </c>
      <c r="L29" s="88"/>
      <c r="M29" s="8">
        <v>42095</v>
      </c>
      <c r="N29" s="85">
        <f t="shared" si="1"/>
        <v>1</v>
      </c>
      <c r="O29" s="85" t="s">
        <v>381</v>
      </c>
      <c r="P29" s="85">
        <v>44100000</v>
      </c>
      <c r="Q29" s="88"/>
      <c r="R29" s="74" t="s">
        <v>434</v>
      </c>
      <c r="S29" s="9">
        <f t="shared" si="2"/>
        <v>42095</v>
      </c>
      <c r="T29" s="85" t="s">
        <v>383</v>
      </c>
    </row>
    <row r="30" spans="1:20" ht="15.75" thickBot="1">
      <c r="A30" s="87">
        <f t="shared" si="0"/>
        <v>20</v>
      </c>
      <c r="B30" s="86" t="s">
        <v>339</v>
      </c>
      <c r="C30" s="85" t="s">
        <v>54</v>
      </c>
      <c r="D30" s="85" t="s">
        <v>24</v>
      </c>
      <c r="E30" s="2" t="s">
        <v>24</v>
      </c>
      <c r="F30" s="85" t="s">
        <v>435</v>
      </c>
      <c r="G30" s="85" t="s">
        <v>94</v>
      </c>
      <c r="H30" s="85" t="s">
        <v>386</v>
      </c>
      <c r="I30" s="85">
        <v>1</v>
      </c>
      <c r="J30" s="85" t="s">
        <v>381</v>
      </c>
      <c r="K30" s="85">
        <v>44100000</v>
      </c>
      <c r="L30" s="88"/>
      <c r="M30" s="8">
        <v>42095</v>
      </c>
      <c r="N30" s="85">
        <f t="shared" si="1"/>
        <v>1</v>
      </c>
      <c r="O30" s="85" t="s">
        <v>381</v>
      </c>
      <c r="P30" s="85">
        <v>44100000</v>
      </c>
      <c r="Q30" s="88"/>
      <c r="R30" s="74" t="s">
        <v>436</v>
      </c>
      <c r="S30" s="9">
        <f t="shared" si="2"/>
        <v>42095</v>
      </c>
      <c r="T30" s="85" t="s">
        <v>383</v>
      </c>
    </row>
    <row r="31" spans="1:20" ht="15.75" thickBot="1">
      <c r="A31" s="87">
        <f t="shared" si="0"/>
        <v>21</v>
      </c>
      <c r="B31" s="86" t="s">
        <v>437</v>
      </c>
      <c r="C31" s="85" t="s">
        <v>54</v>
      </c>
      <c r="D31" s="85" t="s">
        <v>24</v>
      </c>
      <c r="E31" s="2" t="s">
        <v>24</v>
      </c>
      <c r="F31" s="85" t="s">
        <v>438</v>
      </c>
      <c r="G31" s="85" t="s">
        <v>94</v>
      </c>
      <c r="H31" s="85" t="s">
        <v>386</v>
      </c>
      <c r="I31" s="85">
        <v>1</v>
      </c>
      <c r="J31" s="85" t="s">
        <v>381</v>
      </c>
      <c r="K31" s="85">
        <v>28095004.83</v>
      </c>
      <c r="L31" s="88"/>
      <c r="M31" s="8">
        <v>42070</v>
      </c>
      <c r="N31" s="85">
        <f t="shared" si="1"/>
        <v>1</v>
      </c>
      <c r="O31" s="85" t="s">
        <v>381</v>
      </c>
      <c r="P31" s="85">
        <v>28095004.83</v>
      </c>
      <c r="Q31" s="88"/>
      <c r="R31" s="74" t="s">
        <v>439</v>
      </c>
      <c r="S31" s="9">
        <f t="shared" si="2"/>
        <v>42070</v>
      </c>
      <c r="T31" s="85" t="s">
        <v>383</v>
      </c>
    </row>
    <row r="32" spans="1:20" ht="15.75" thickBot="1">
      <c r="A32" s="87">
        <f t="shared" si="0"/>
        <v>22</v>
      </c>
      <c r="B32" s="86" t="s">
        <v>440</v>
      </c>
      <c r="C32" s="85" t="s">
        <v>54</v>
      </c>
      <c r="D32" s="85" t="s">
        <v>24</v>
      </c>
      <c r="E32" s="2" t="s">
        <v>24</v>
      </c>
      <c r="F32" s="85" t="s">
        <v>441</v>
      </c>
      <c r="G32" s="85" t="s">
        <v>94</v>
      </c>
      <c r="H32" s="85" t="s">
        <v>386</v>
      </c>
      <c r="I32" s="85">
        <v>1</v>
      </c>
      <c r="J32" s="85" t="s">
        <v>381</v>
      </c>
      <c r="K32" s="85">
        <v>41326200</v>
      </c>
      <c r="L32" s="88"/>
      <c r="M32" s="8">
        <v>42095</v>
      </c>
      <c r="N32" s="85">
        <f t="shared" si="1"/>
        <v>1</v>
      </c>
      <c r="O32" s="85" t="s">
        <v>381</v>
      </c>
      <c r="P32" s="85">
        <v>41326200</v>
      </c>
      <c r="Q32" s="88"/>
      <c r="R32" s="74" t="s">
        <v>442</v>
      </c>
      <c r="S32" s="9">
        <f t="shared" si="2"/>
        <v>42095</v>
      </c>
      <c r="T32" s="85" t="s">
        <v>383</v>
      </c>
    </row>
    <row r="33" spans="1:20" ht="15.75" thickBot="1">
      <c r="A33" s="87">
        <f t="shared" si="0"/>
        <v>23</v>
      </c>
      <c r="B33" s="86" t="s">
        <v>443</v>
      </c>
      <c r="C33" s="85" t="s">
        <v>54</v>
      </c>
      <c r="D33" s="85" t="s">
        <v>24</v>
      </c>
      <c r="E33" s="2" t="s">
        <v>24</v>
      </c>
      <c r="F33" s="85" t="s">
        <v>444</v>
      </c>
      <c r="G33" s="85" t="s">
        <v>94</v>
      </c>
      <c r="H33" s="85" t="s">
        <v>386</v>
      </c>
      <c r="I33" s="85">
        <v>1</v>
      </c>
      <c r="J33" s="85" t="s">
        <v>381</v>
      </c>
      <c r="K33" s="85">
        <v>41326200</v>
      </c>
      <c r="L33" s="88"/>
      <c r="M33" s="8">
        <v>42095</v>
      </c>
      <c r="N33" s="85">
        <f t="shared" si="1"/>
        <v>1</v>
      </c>
      <c r="O33" s="85" t="s">
        <v>381</v>
      </c>
      <c r="P33" s="85">
        <v>41326200</v>
      </c>
      <c r="Q33" s="88"/>
      <c r="R33" s="74" t="s">
        <v>445</v>
      </c>
      <c r="S33" s="9">
        <f t="shared" si="2"/>
        <v>42095</v>
      </c>
      <c r="T33" s="85" t="s">
        <v>383</v>
      </c>
    </row>
    <row r="34" spans="1:20" ht="15.75" thickBot="1">
      <c r="A34" s="87">
        <f t="shared" si="0"/>
        <v>24</v>
      </c>
      <c r="B34" s="86" t="s">
        <v>446</v>
      </c>
      <c r="C34" s="85" t="s">
        <v>54</v>
      </c>
      <c r="D34" s="85" t="s">
        <v>24</v>
      </c>
      <c r="E34" s="2" t="s">
        <v>24</v>
      </c>
      <c r="F34" s="85" t="s">
        <v>447</v>
      </c>
      <c r="G34" s="85" t="s">
        <v>94</v>
      </c>
      <c r="H34" s="85" t="s">
        <v>386</v>
      </c>
      <c r="I34" s="85">
        <v>1</v>
      </c>
      <c r="J34" s="85" t="s">
        <v>381</v>
      </c>
      <c r="K34" s="85">
        <v>13922466</v>
      </c>
      <c r="L34" s="88"/>
      <c r="M34" s="8">
        <v>42186</v>
      </c>
      <c r="N34" s="85">
        <f t="shared" si="1"/>
        <v>1</v>
      </c>
      <c r="O34" s="85" t="s">
        <v>381</v>
      </c>
      <c r="P34" s="85">
        <v>13922466</v>
      </c>
      <c r="Q34" s="88"/>
      <c r="R34" s="74" t="s">
        <v>448</v>
      </c>
      <c r="S34" s="9">
        <f t="shared" si="2"/>
        <v>42186</v>
      </c>
      <c r="T34" s="85" t="s">
        <v>383</v>
      </c>
    </row>
    <row r="35" spans="1:20" ht="15.75" thickBot="1">
      <c r="A35" s="87">
        <f t="shared" si="0"/>
        <v>25</v>
      </c>
      <c r="B35" s="86" t="s">
        <v>449</v>
      </c>
      <c r="C35" s="85" t="s">
        <v>54</v>
      </c>
      <c r="D35" s="85" t="s">
        <v>24</v>
      </c>
      <c r="E35" s="2" t="s">
        <v>24</v>
      </c>
      <c r="F35" s="85" t="s">
        <v>450</v>
      </c>
      <c r="G35" s="85" t="s">
        <v>94</v>
      </c>
      <c r="H35" s="85" t="s">
        <v>386</v>
      </c>
      <c r="I35" s="85">
        <v>1</v>
      </c>
      <c r="J35" s="85" t="s">
        <v>381</v>
      </c>
      <c r="K35" s="85">
        <v>70000000</v>
      </c>
      <c r="L35" s="88"/>
      <c r="M35" s="8">
        <v>42036</v>
      </c>
      <c r="N35" s="85">
        <f t="shared" si="1"/>
        <v>1</v>
      </c>
      <c r="O35" s="85" t="s">
        <v>381</v>
      </c>
      <c r="P35" s="85">
        <v>70000000</v>
      </c>
      <c r="Q35" s="88"/>
      <c r="R35" s="74" t="s">
        <v>451</v>
      </c>
      <c r="S35" s="9">
        <f t="shared" si="2"/>
        <v>42036</v>
      </c>
      <c r="T35" s="85" t="s">
        <v>383</v>
      </c>
    </row>
    <row r="36" spans="1:20" ht="15.75" thickBot="1">
      <c r="A36" s="87">
        <f t="shared" si="0"/>
        <v>26</v>
      </c>
      <c r="B36" s="86" t="s">
        <v>452</v>
      </c>
      <c r="C36" s="85" t="s">
        <v>54</v>
      </c>
      <c r="D36" s="85" t="s">
        <v>24</v>
      </c>
      <c r="E36" s="2" t="s">
        <v>24</v>
      </c>
      <c r="F36" s="85" t="s">
        <v>453</v>
      </c>
      <c r="G36" s="85" t="s">
        <v>94</v>
      </c>
      <c r="H36" s="85" t="s">
        <v>386</v>
      </c>
      <c r="I36" s="85">
        <v>1</v>
      </c>
      <c r="J36" s="85" t="s">
        <v>381</v>
      </c>
      <c r="K36" s="85">
        <v>61235200</v>
      </c>
      <c r="L36" s="88"/>
      <c r="M36" s="8">
        <v>42011</v>
      </c>
      <c r="N36" s="85">
        <f t="shared" si="1"/>
        <v>1</v>
      </c>
      <c r="O36" s="85" t="s">
        <v>381</v>
      </c>
      <c r="P36" s="85">
        <v>61235200</v>
      </c>
      <c r="Q36" s="88"/>
      <c r="R36" s="74" t="s">
        <v>454</v>
      </c>
      <c r="S36" s="9">
        <f t="shared" si="2"/>
        <v>42011</v>
      </c>
      <c r="T36" s="85" t="s">
        <v>383</v>
      </c>
    </row>
    <row r="37" spans="1:20" ht="15.75" thickBot="1">
      <c r="A37" s="87">
        <f t="shared" si="0"/>
        <v>27</v>
      </c>
      <c r="B37" s="86" t="s">
        <v>455</v>
      </c>
      <c r="C37" s="85" t="s">
        <v>54</v>
      </c>
      <c r="D37" s="85" t="s">
        <v>24</v>
      </c>
      <c r="E37" s="2" t="s">
        <v>24</v>
      </c>
      <c r="F37" s="85" t="s">
        <v>456</v>
      </c>
      <c r="G37" s="85" t="s">
        <v>94</v>
      </c>
      <c r="H37" s="85" t="s">
        <v>386</v>
      </c>
      <c r="I37" s="85">
        <v>1</v>
      </c>
      <c r="J37" s="85" t="s">
        <v>381</v>
      </c>
      <c r="K37" s="85">
        <v>67500000</v>
      </c>
      <c r="L37" s="88"/>
      <c r="M37" s="8">
        <v>42011</v>
      </c>
      <c r="N37" s="85">
        <f t="shared" si="1"/>
        <v>1</v>
      </c>
      <c r="O37" s="85" t="s">
        <v>381</v>
      </c>
      <c r="P37" s="85">
        <v>67500000</v>
      </c>
      <c r="Q37" s="88"/>
      <c r="R37" s="74" t="s">
        <v>457</v>
      </c>
      <c r="S37" s="9">
        <f t="shared" si="2"/>
        <v>42011</v>
      </c>
      <c r="T37" s="85" t="s">
        <v>383</v>
      </c>
    </row>
    <row r="38" spans="1:20" ht="15.75" thickBot="1">
      <c r="A38" s="87">
        <f t="shared" si="0"/>
        <v>28</v>
      </c>
      <c r="B38" s="86" t="s">
        <v>458</v>
      </c>
      <c r="C38" s="85" t="s">
        <v>54</v>
      </c>
      <c r="D38" s="85" t="s">
        <v>24</v>
      </c>
      <c r="E38" s="2" t="s">
        <v>24</v>
      </c>
      <c r="F38" s="85" t="s">
        <v>459</v>
      </c>
      <c r="G38" s="85" t="s">
        <v>94</v>
      </c>
      <c r="H38" s="85" t="s">
        <v>386</v>
      </c>
      <c r="I38" s="85">
        <v>1</v>
      </c>
      <c r="J38" s="85" t="s">
        <v>381</v>
      </c>
      <c r="K38" s="85">
        <v>66000000</v>
      </c>
      <c r="L38" s="88"/>
      <c r="M38" s="8">
        <v>42011</v>
      </c>
      <c r="N38" s="85">
        <f t="shared" si="1"/>
        <v>1</v>
      </c>
      <c r="O38" s="85" t="s">
        <v>381</v>
      </c>
      <c r="P38" s="85">
        <v>66000000</v>
      </c>
      <c r="Q38" s="88"/>
      <c r="R38" s="74" t="s">
        <v>460</v>
      </c>
      <c r="S38" s="9">
        <f t="shared" si="2"/>
        <v>42011</v>
      </c>
      <c r="T38" s="85" t="s">
        <v>383</v>
      </c>
    </row>
    <row r="39" spans="1:20" ht="15.75" thickBot="1">
      <c r="A39" s="87">
        <f t="shared" si="0"/>
        <v>29</v>
      </c>
      <c r="B39" s="86" t="s">
        <v>461</v>
      </c>
      <c r="C39" s="85" t="s">
        <v>54</v>
      </c>
      <c r="D39" s="85" t="s">
        <v>24</v>
      </c>
      <c r="E39" s="2" t="s">
        <v>24</v>
      </c>
      <c r="F39" s="85" t="s">
        <v>462</v>
      </c>
      <c r="G39" s="85" t="s">
        <v>94</v>
      </c>
      <c r="H39" s="85" t="s">
        <v>386</v>
      </c>
      <c r="I39" s="85">
        <v>1</v>
      </c>
      <c r="J39" s="85" t="s">
        <v>381</v>
      </c>
      <c r="K39" s="85">
        <v>72294400</v>
      </c>
      <c r="L39" s="88"/>
      <c r="M39" s="8">
        <v>42011</v>
      </c>
      <c r="N39" s="85">
        <f t="shared" si="1"/>
        <v>1</v>
      </c>
      <c r="O39" s="85" t="s">
        <v>381</v>
      </c>
      <c r="P39" s="85">
        <v>72294400</v>
      </c>
      <c r="Q39" s="88"/>
      <c r="R39" s="74" t="s">
        <v>463</v>
      </c>
      <c r="S39" s="9">
        <f t="shared" si="2"/>
        <v>42011</v>
      </c>
      <c r="T39" s="85" t="s">
        <v>383</v>
      </c>
    </row>
    <row r="40" spans="1:20" ht="15.75" thickBot="1">
      <c r="A40" s="87">
        <f t="shared" si="0"/>
        <v>30</v>
      </c>
      <c r="B40" s="86" t="s">
        <v>341</v>
      </c>
      <c r="C40" s="85" t="s">
        <v>54</v>
      </c>
      <c r="D40" s="85" t="s">
        <v>24</v>
      </c>
      <c r="E40" s="2" t="s">
        <v>24</v>
      </c>
      <c r="F40" s="85" t="s">
        <v>462</v>
      </c>
      <c r="G40" s="85" t="s">
        <v>94</v>
      </c>
      <c r="H40" s="85" t="s">
        <v>386</v>
      </c>
      <c r="I40" s="85">
        <v>1</v>
      </c>
      <c r="J40" s="85" t="s">
        <v>381</v>
      </c>
      <c r="K40" s="85">
        <v>72294400</v>
      </c>
      <c r="L40" s="88"/>
      <c r="M40" s="8">
        <v>42011</v>
      </c>
      <c r="N40" s="85">
        <f t="shared" si="1"/>
        <v>1</v>
      </c>
      <c r="O40" s="85" t="s">
        <v>381</v>
      </c>
      <c r="P40" s="85">
        <v>72294400</v>
      </c>
      <c r="Q40" s="88"/>
      <c r="R40" s="74" t="s">
        <v>464</v>
      </c>
      <c r="S40" s="9">
        <f t="shared" si="2"/>
        <v>42011</v>
      </c>
      <c r="T40" s="85" t="s">
        <v>383</v>
      </c>
    </row>
    <row r="41" spans="1:20" ht="15.75" thickBot="1">
      <c r="A41" s="87">
        <f t="shared" si="0"/>
        <v>31</v>
      </c>
      <c r="B41" s="86" t="s">
        <v>465</v>
      </c>
      <c r="C41" s="85" t="s">
        <v>54</v>
      </c>
      <c r="D41" s="85" t="s">
        <v>24</v>
      </c>
      <c r="E41" s="2" t="s">
        <v>24</v>
      </c>
      <c r="F41" s="85" t="s">
        <v>462</v>
      </c>
      <c r="G41" s="85" t="s">
        <v>94</v>
      </c>
      <c r="H41" s="85" t="s">
        <v>386</v>
      </c>
      <c r="I41" s="85">
        <v>1</v>
      </c>
      <c r="J41" s="85" t="s">
        <v>381</v>
      </c>
      <c r="K41" s="85">
        <v>72294400</v>
      </c>
      <c r="L41" s="88"/>
      <c r="M41" s="8">
        <v>42011</v>
      </c>
      <c r="N41" s="85">
        <f t="shared" si="1"/>
        <v>1</v>
      </c>
      <c r="O41" s="85" t="s">
        <v>381</v>
      </c>
      <c r="P41" s="85">
        <v>72294400</v>
      </c>
      <c r="Q41" s="88"/>
      <c r="R41" s="74" t="s">
        <v>466</v>
      </c>
      <c r="S41" s="9">
        <f t="shared" si="2"/>
        <v>42011</v>
      </c>
      <c r="T41" s="85" t="s">
        <v>383</v>
      </c>
    </row>
    <row r="42" spans="1:20" ht="15.75" thickBot="1">
      <c r="A42" s="87">
        <f t="shared" si="0"/>
        <v>32</v>
      </c>
      <c r="B42" s="86" t="s">
        <v>467</v>
      </c>
      <c r="C42" s="85" t="s">
        <v>54</v>
      </c>
      <c r="D42" s="85" t="s">
        <v>24</v>
      </c>
      <c r="E42" s="2" t="s">
        <v>24</v>
      </c>
      <c r="F42" s="85" t="s">
        <v>462</v>
      </c>
      <c r="G42" s="85" t="s">
        <v>94</v>
      </c>
      <c r="H42" s="85" t="s">
        <v>386</v>
      </c>
      <c r="I42" s="85">
        <v>1</v>
      </c>
      <c r="J42" s="85" t="s">
        <v>381</v>
      </c>
      <c r="K42" s="85">
        <v>72294400</v>
      </c>
      <c r="L42" s="88"/>
      <c r="M42" s="8">
        <v>42011</v>
      </c>
      <c r="N42" s="85">
        <f t="shared" si="1"/>
        <v>1</v>
      </c>
      <c r="O42" s="85" t="s">
        <v>381</v>
      </c>
      <c r="P42" s="85">
        <v>72294400</v>
      </c>
      <c r="Q42" s="88"/>
      <c r="R42" s="74" t="s">
        <v>468</v>
      </c>
      <c r="S42" s="9">
        <f t="shared" si="2"/>
        <v>42011</v>
      </c>
      <c r="T42" s="85" t="s">
        <v>383</v>
      </c>
    </row>
    <row r="43" spans="1:20" ht="15.75" thickBot="1">
      <c r="A43" s="87">
        <f t="shared" si="0"/>
        <v>33</v>
      </c>
      <c r="B43" s="86" t="s">
        <v>469</v>
      </c>
      <c r="C43" s="85" t="s">
        <v>54</v>
      </c>
      <c r="D43" s="85" t="s">
        <v>24</v>
      </c>
      <c r="E43" s="2" t="s">
        <v>24</v>
      </c>
      <c r="F43" s="85" t="s">
        <v>470</v>
      </c>
      <c r="G43" s="85" t="s">
        <v>94</v>
      </c>
      <c r="H43" s="85" t="s">
        <v>386</v>
      </c>
      <c r="I43" s="85">
        <v>1</v>
      </c>
      <c r="J43" s="85" t="s">
        <v>381</v>
      </c>
      <c r="K43" s="85">
        <v>72294400</v>
      </c>
      <c r="L43" s="88"/>
      <c r="M43" s="8">
        <v>42011</v>
      </c>
      <c r="N43" s="85">
        <f t="shared" si="1"/>
        <v>1</v>
      </c>
      <c r="O43" s="85" t="s">
        <v>381</v>
      </c>
      <c r="P43" s="85">
        <v>72294400</v>
      </c>
      <c r="Q43" s="88"/>
      <c r="R43" s="74" t="s">
        <v>471</v>
      </c>
      <c r="S43" s="9">
        <f t="shared" si="2"/>
        <v>42011</v>
      </c>
      <c r="T43" s="85" t="s">
        <v>383</v>
      </c>
    </row>
    <row r="44" spans="1:20" ht="15.75" thickBot="1">
      <c r="A44" s="87">
        <f t="shared" si="0"/>
        <v>34</v>
      </c>
      <c r="B44" s="86" t="s">
        <v>472</v>
      </c>
      <c r="C44" s="85" t="s">
        <v>54</v>
      </c>
      <c r="D44" s="85" t="s">
        <v>24</v>
      </c>
      <c r="E44" s="2" t="s">
        <v>24</v>
      </c>
      <c r="F44" s="85" t="s">
        <v>473</v>
      </c>
      <c r="G44" s="85" t="s">
        <v>94</v>
      </c>
      <c r="H44" s="85" t="s">
        <v>386</v>
      </c>
      <c r="I44" s="85">
        <v>1</v>
      </c>
      <c r="J44" s="85" t="s">
        <v>381</v>
      </c>
      <c r="K44" s="85">
        <v>72294400</v>
      </c>
      <c r="L44" s="88"/>
      <c r="M44" s="8">
        <v>42011</v>
      </c>
      <c r="N44" s="85">
        <f t="shared" si="1"/>
        <v>1</v>
      </c>
      <c r="O44" s="85" t="s">
        <v>381</v>
      </c>
      <c r="P44" s="85">
        <v>72294400</v>
      </c>
      <c r="Q44" s="88"/>
      <c r="R44" s="74" t="s">
        <v>474</v>
      </c>
      <c r="S44" s="9">
        <f t="shared" si="2"/>
        <v>42011</v>
      </c>
      <c r="T44" s="85" t="s">
        <v>383</v>
      </c>
    </row>
    <row r="45" spans="1:20" ht="15.75" thickBot="1">
      <c r="A45" s="87">
        <f t="shared" si="0"/>
        <v>35</v>
      </c>
      <c r="B45" s="86" t="s">
        <v>475</v>
      </c>
      <c r="C45" s="85" t="s">
        <v>54</v>
      </c>
      <c r="D45" s="85" t="s">
        <v>24</v>
      </c>
      <c r="E45" s="2" t="s">
        <v>24</v>
      </c>
      <c r="F45" s="85" t="s">
        <v>473</v>
      </c>
      <c r="G45" s="85" t="s">
        <v>94</v>
      </c>
      <c r="H45" s="85" t="s">
        <v>386</v>
      </c>
      <c r="I45" s="85">
        <v>1</v>
      </c>
      <c r="J45" s="85" t="s">
        <v>381</v>
      </c>
      <c r="K45" s="85">
        <v>72294400</v>
      </c>
      <c r="L45" s="88"/>
      <c r="M45" s="8">
        <v>42011</v>
      </c>
      <c r="N45" s="85">
        <f t="shared" si="1"/>
        <v>1</v>
      </c>
      <c r="O45" s="85" t="s">
        <v>381</v>
      </c>
      <c r="P45" s="85">
        <v>72294400</v>
      </c>
      <c r="Q45" s="88"/>
      <c r="R45" s="74" t="s">
        <v>476</v>
      </c>
      <c r="S45" s="9">
        <f t="shared" si="2"/>
        <v>42011</v>
      </c>
      <c r="T45" s="85" t="s">
        <v>383</v>
      </c>
    </row>
    <row r="46" spans="1:20" ht="15.75" thickBot="1">
      <c r="A46" s="87">
        <f t="shared" si="0"/>
        <v>36</v>
      </c>
      <c r="B46" s="86" t="s">
        <v>477</v>
      </c>
      <c r="C46" s="85" t="s">
        <v>54</v>
      </c>
      <c r="D46" s="85" t="s">
        <v>24</v>
      </c>
      <c r="E46" s="2" t="s">
        <v>24</v>
      </c>
      <c r="F46" s="85" t="s">
        <v>478</v>
      </c>
      <c r="G46" s="85" t="s">
        <v>94</v>
      </c>
      <c r="H46" s="85" t="s">
        <v>386</v>
      </c>
      <c r="I46" s="85">
        <v>1</v>
      </c>
      <c r="J46" s="85" t="s">
        <v>381</v>
      </c>
      <c r="K46" s="85">
        <v>72294400</v>
      </c>
      <c r="L46" s="88"/>
      <c r="M46" s="8">
        <v>42011</v>
      </c>
      <c r="N46" s="85">
        <f t="shared" si="1"/>
        <v>1</v>
      </c>
      <c r="O46" s="85" t="s">
        <v>381</v>
      </c>
      <c r="P46" s="85">
        <v>72294400</v>
      </c>
      <c r="Q46" s="88"/>
      <c r="R46" s="74" t="s">
        <v>479</v>
      </c>
      <c r="S46" s="9">
        <f t="shared" si="2"/>
        <v>42011</v>
      </c>
      <c r="T46" s="85" t="s">
        <v>383</v>
      </c>
    </row>
    <row r="47" spans="1:20" ht="15.75" thickBot="1">
      <c r="A47" s="87">
        <f t="shared" si="0"/>
        <v>37</v>
      </c>
      <c r="B47" s="86" t="s">
        <v>480</v>
      </c>
      <c r="C47" s="85" t="s">
        <v>54</v>
      </c>
      <c r="D47" s="85" t="s">
        <v>24</v>
      </c>
      <c r="E47" s="2" t="s">
        <v>24</v>
      </c>
      <c r="F47" s="85" t="s">
        <v>481</v>
      </c>
      <c r="G47" s="85" t="s">
        <v>94</v>
      </c>
      <c r="H47" s="85" t="s">
        <v>386</v>
      </c>
      <c r="I47" s="85">
        <v>1</v>
      </c>
      <c r="J47" s="85" t="s">
        <v>381</v>
      </c>
      <c r="K47" s="85">
        <v>72294400</v>
      </c>
      <c r="L47" s="88"/>
      <c r="M47" s="8">
        <v>42011</v>
      </c>
      <c r="N47" s="85">
        <f t="shared" si="1"/>
        <v>1</v>
      </c>
      <c r="O47" s="85" t="s">
        <v>381</v>
      </c>
      <c r="P47" s="85">
        <v>72294400</v>
      </c>
      <c r="Q47" s="88"/>
      <c r="R47" s="74">
        <v>0</v>
      </c>
      <c r="S47" s="9">
        <v>1</v>
      </c>
      <c r="T47" s="85" t="s">
        <v>383</v>
      </c>
    </row>
    <row r="48" spans="1:20" ht="15.75" thickBot="1">
      <c r="A48" s="87">
        <f t="shared" si="0"/>
        <v>38</v>
      </c>
      <c r="B48" s="86" t="s">
        <v>482</v>
      </c>
      <c r="C48" s="85" t="s">
        <v>54</v>
      </c>
      <c r="D48" s="85" t="s">
        <v>24</v>
      </c>
      <c r="E48" s="2" t="s">
        <v>24</v>
      </c>
      <c r="F48" s="85" t="s">
        <v>483</v>
      </c>
      <c r="G48" s="85" t="s">
        <v>94</v>
      </c>
      <c r="H48" s="85" t="s">
        <v>386</v>
      </c>
      <c r="I48" s="85">
        <v>1</v>
      </c>
      <c r="J48" s="85" t="s">
        <v>381</v>
      </c>
      <c r="K48" s="85">
        <v>72294400</v>
      </c>
      <c r="L48" s="88"/>
      <c r="M48" s="8">
        <v>42011</v>
      </c>
      <c r="N48" s="85">
        <f t="shared" si="1"/>
        <v>1</v>
      </c>
      <c r="O48" s="85" t="s">
        <v>381</v>
      </c>
      <c r="P48" s="85">
        <v>72294400</v>
      </c>
      <c r="Q48" s="88"/>
      <c r="R48" s="74" t="s">
        <v>484</v>
      </c>
      <c r="S48" s="9">
        <f t="shared" si="2"/>
        <v>42011</v>
      </c>
      <c r="T48" s="85" t="s">
        <v>383</v>
      </c>
    </row>
    <row r="49" spans="1:20" ht="15.75" thickBot="1">
      <c r="A49" s="87">
        <f t="shared" si="0"/>
        <v>39</v>
      </c>
      <c r="B49" s="86" t="s">
        <v>485</v>
      </c>
      <c r="C49" s="85" t="s">
        <v>54</v>
      </c>
      <c r="D49" s="85" t="s">
        <v>24</v>
      </c>
      <c r="E49" s="2" t="s">
        <v>24</v>
      </c>
      <c r="F49" s="85" t="s">
        <v>486</v>
      </c>
      <c r="G49" s="85" t="s">
        <v>94</v>
      </c>
      <c r="H49" s="85" t="s">
        <v>386</v>
      </c>
      <c r="I49" s="85">
        <v>1</v>
      </c>
      <c r="J49" s="85" t="s">
        <v>381</v>
      </c>
      <c r="K49" s="85">
        <v>72294400</v>
      </c>
      <c r="L49" s="88"/>
      <c r="M49" s="8">
        <v>42011</v>
      </c>
      <c r="N49" s="85">
        <f t="shared" si="1"/>
        <v>1</v>
      </c>
      <c r="O49" s="85" t="s">
        <v>381</v>
      </c>
      <c r="P49" s="85">
        <v>72294400</v>
      </c>
      <c r="Q49" s="88"/>
      <c r="R49" s="74" t="s">
        <v>487</v>
      </c>
      <c r="S49" s="9">
        <f t="shared" si="2"/>
        <v>42011</v>
      </c>
      <c r="T49" s="85" t="s">
        <v>383</v>
      </c>
    </row>
    <row r="50" spans="1:20" ht="15.75" thickBot="1">
      <c r="A50" s="87">
        <f t="shared" si="0"/>
        <v>40</v>
      </c>
      <c r="B50" s="86" t="s">
        <v>343</v>
      </c>
      <c r="C50" s="85" t="s">
        <v>54</v>
      </c>
      <c r="D50" s="85" t="s">
        <v>24</v>
      </c>
      <c r="E50" s="2" t="s">
        <v>24</v>
      </c>
      <c r="F50" s="85" t="s">
        <v>488</v>
      </c>
      <c r="G50" s="85" t="s">
        <v>94</v>
      </c>
      <c r="H50" s="85" t="s">
        <v>386</v>
      </c>
      <c r="I50" s="85">
        <v>1</v>
      </c>
      <c r="J50" s="85" t="s">
        <v>381</v>
      </c>
      <c r="K50" s="85">
        <v>72294400</v>
      </c>
      <c r="L50" s="88"/>
      <c r="M50" s="8">
        <v>42011</v>
      </c>
      <c r="N50" s="85">
        <f t="shared" si="1"/>
        <v>1</v>
      </c>
      <c r="O50" s="85" t="s">
        <v>381</v>
      </c>
      <c r="P50" s="85">
        <v>72294400</v>
      </c>
      <c r="Q50" s="88"/>
      <c r="R50" s="74" t="s">
        <v>489</v>
      </c>
      <c r="S50" s="9">
        <f t="shared" si="2"/>
        <v>42011</v>
      </c>
      <c r="T50" s="85" t="s">
        <v>383</v>
      </c>
    </row>
    <row r="51" spans="1:20" ht="15.75" thickBot="1">
      <c r="A51" s="87">
        <f t="shared" si="0"/>
        <v>41</v>
      </c>
      <c r="B51" s="86" t="s">
        <v>490</v>
      </c>
      <c r="C51" s="85" t="s">
        <v>54</v>
      </c>
      <c r="D51" s="85" t="s">
        <v>24</v>
      </c>
      <c r="E51" s="2" t="s">
        <v>24</v>
      </c>
      <c r="F51" s="85" t="s">
        <v>491</v>
      </c>
      <c r="G51" s="85" t="s">
        <v>94</v>
      </c>
      <c r="H51" s="85" t="s">
        <v>386</v>
      </c>
      <c r="I51" s="85">
        <v>1</v>
      </c>
      <c r="J51" s="85" t="s">
        <v>381</v>
      </c>
      <c r="K51" s="85">
        <v>20483413</v>
      </c>
      <c r="L51" s="88"/>
      <c r="M51" s="8">
        <v>42011</v>
      </c>
      <c r="N51" s="85">
        <f t="shared" si="1"/>
        <v>1</v>
      </c>
      <c r="O51" s="85" t="s">
        <v>381</v>
      </c>
      <c r="P51" s="85">
        <v>20483413</v>
      </c>
      <c r="Q51" s="88"/>
      <c r="R51" s="74">
        <v>0</v>
      </c>
      <c r="S51" s="9">
        <v>1</v>
      </c>
      <c r="T51" s="85" t="s">
        <v>383</v>
      </c>
    </row>
    <row r="52" spans="1:20" ht="15.75" thickBot="1">
      <c r="A52" s="87">
        <f t="shared" si="0"/>
        <v>42</v>
      </c>
      <c r="B52" s="86" t="s">
        <v>492</v>
      </c>
      <c r="C52" s="85" t="s">
        <v>54</v>
      </c>
      <c r="D52" s="85" t="s">
        <v>24</v>
      </c>
      <c r="E52" s="2" t="s">
        <v>24</v>
      </c>
      <c r="F52" s="85" t="s">
        <v>493</v>
      </c>
      <c r="G52" s="85" t="s">
        <v>94</v>
      </c>
      <c r="H52" s="85" t="s">
        <v>386</v>
      </c>
      <c r="I52" s="85">
        <v>1</v>
      </c>
      <c r="J52" s="85" t="s">
        <v>381</v>
      </c>
      <c r="K52" s="85">
        <v>27110400</v>
      </c>
      <c r="L52" s="88"/>
      <c r="M52" s="8">
        <v>42011</v>
      </c>
      <c r="N52" s="85">
        <f t="shared" si="1"/>
        <v>1</v>
      </c>
      <c r="O52" s="85" t="s">
        <v>381</v>
      </c>
      <c r="P52" s="85">
        <v>27110400</v>
      </c>
      <c r="Q52" s="88"/>
      <c r="R52" s="74" t="s">
        <v>494</v>
      </c>
      <c r="S52" s="9">
        <f t="shared" si="2"/>
        <v>42011</v>
      </c>
      <c r="T52" s="85" t="s">
        <v>383</v>
      </c>
    </row>
    <row r="53" spans="1:20" ht="15.75" thickBot="1">
      <c r="A53" s="87">
        <f t="shared" si="0"/>
        <v>43</v>
      </c>
      <c r="B53" s="86" t="s">
        <v>495</v>
      </c>
      <c r="C53" s="85" t="s">
        <v>54</v>
      </c>
      <c r="D53" s="85" t="s">
        <v>24</v>
      </c>
      <c r="E53" s="2" t="s">
        <v>24</v>
      </c>
      <c r="F53" s="85" t="s">
        <v>496</v>
      </c>
      <c r="G53" s="85" t="s">
        <v>94</v>
      </c>
      <c r="H53" s="85" t="s">
        <v>386</v>
      </c>
      <c r="I53" s="85">
        <v>1</v>
      </c>
      <c r="J53" s="85" t="s">
        <v>381</v>
      </c>
      <c r="K53" s="85">
        <v>44000000</v>
      </c>
      <c r="L53" s="88"/>
      <c r="M53" s="8">
        <v>42036</v>
      </c>
      <c r="N53" s="85">
        <f t="shared" si="1"/>
        <v>1</v>
      </c>
      <c r="O53" s="85" t="s">
        <v>381</v>
      </c>
      <c r="P53" s="85">
        <v>44000000</v>
      </c>
      <c r="Q53" s="88"/>
      <c r="R53" s="74" t="s">
        <v>497</v>
      </c>
      <c r="S53" s="9">
        <f t="shared" si="2"/>
        <v>42036</v>
      </c>
      <c r="T53" s="85" t="s">
        <v>383</v>
      </c>
    </row>
    <row r="54" spans="1:20" ht="15.75" thickBot="1">
      <c r="A54" s="87">
        <f t="shared" si="0"/>
        <v>44</v>
      </c>
      <c r="B54" s="86" t="s">
        <v>498</v>
      </c>
      <c r="C54" s="85" t="s">
        <v>54</v>
      </c>
      <c r="D54" s="85" t="s">
        <v>24</v>
      </c>
      <c r="E54" s="2" t="s">
        <v>24</v>
      </c>
      <c r="F54" s="85" t="s">
        <v>499</v>
      </c>
      <c r="G54" s="85" t="s">
        <v>94</v>
      </c>
      <c r="H54" s="85" t="s">
        <v>386</v>
      </c>
      <c r="I54" s="85">
        <v>1</v>
      </c>
      <c r="J54" s="85" t="s">
        <v>381</v>
      </c>
      <c r="K54" s="85">
        <v>55000000</v>
      </c>
      <c r="L54" s="88"/>
      <c r="M54" s="8">
        <v>42036</v>
      </c>
      <c r="N54" s="85">
        <f t="shared" si="1"/>
        <v>1</v>
      </c>
      <c r="O54" s="85" t="s">
        <v>381</v>
      </c>
      <c r="P54" s="85">
        <v>55000000</v>
      </c>
      <c r="Q54" s="88"/>
      <c r="R54" s="74" t="s">
        <v>500</v>
      </c>
      <c r="S54" s="9">
        <f t="shared" si="2"/>
        <v>42036</v>
      </c>
      <c r="T54" s="85" t="s">
        <v>383</v>
      </c>
    </row>
    <row r="55" spans="1:20" ht="15.75" thickBot="1">
      <c r="A55" s="87">
        <f t="shared" si="0"/>
        <v>45</v>
      </c>
      <c r="B55" s="86" t="s">
        <v>501</v>
      </c>
      <c r="C55" s="85" t="s">
        <v>54</v>
      </c>
      <c r="D55" s="85" t="s">
        <v>24</v>
      </c>
      <c r="E55" s="2" t="s">
        <v>24</v>
      </c>
      <c r="F55" s="85" t="s">
        <v>502</v>
      </c>
      <c r="G55" s="85" t="s">
        <v>94</v>
      </c>
      <c r="H55" s="85" t="s">
        <v>386</v>
      </c>
      <c r="I55" s="85">
        <v>1</v>
      </c>
      <c r="J55" s="85" t="s">
        <v>381</v>
      </c>
      <c r="K55" s="85">
        <v>59000000</v>
      </c>
      <c r="L55" s="88"/>
      <c r="M55" s="8">
        <v>42036</v>
      </c>
      <c r="N55" s="85">
        <f t="shared" si="1"/>
        <v>1</v>
      </c>
      <c r="O55" s="85" t="s">
        <v>381</v>
      </c>
      <c r="P55" s="85">
        <v>59000000</v>
      </c>
      <c r="Q55" s="88"/>
      <c r="R55" s="74" t="s">
        <v>503</v>
      </c>
      <c r="S55" s="9">
        <f t="shared" si="2"/>
        <v>42036</v>
      </c>
      <c r="T55" s="85" t="s">
        <v>383</v>
      </c>
    </row>
    <row r="56" spans="1:20" ht="15.75" thickBot="1">
      <c r="A56" s="87">
        <f t="shared" si="0"/>
        <v>46</v>
      </c>
      <c r="B56" s="86" t="s">
        <v>504</v>
      </c>
      <c r="C56" s="85" t="s">
        <v>54</v>
      </c>
      <c r="D56" s="85" t="s">
        <v>24</v>
      </c>
      <c r="E56" s="2" t="s">
        <v>24</v>
      </c>
      <c r="F56" s="85" t="s">
        <v>505</v>
      </c>
      <c r="G56" s="85" t="s">
        <v>94</v>
      </c>
      <c r="H56" s="85" t="s">
        <v>386</v>
      </c>
      <c r="I56" s="85">
        <v>1</v>
      </c>
      <c r="J56" s="85" t="s">
        <v>381</v>
      </c>
      <c r="K56" s="85">
        <v>51750000</v>
      </c>
      <c r="L56" s="88"/>
      <c r="M56" s="8">
        <v>42036</v>
      </c>
      <c r="N56" s="85">
        <f t="shared" si="1"/>
        <v>1</v>
      </c>
      <c r="O56" s="85" t="s">
        <v>381</v>
      </c>
      <c r="P56" s="85">
        <v>51750000</v>
      </c>
      <c r="Q56" s="88"/>
      <c r="R56" s="74" t="s">
        <v>506</v>
      </c>
      <c r="S56" s="9">
        <f t="shared" si="2"/>
        <v>42036</v>
      </c>
      <c r="T56" s="85" t="s">
        <v>383</v>
      </c>
    </row>
    <row r="57" spans="1:20" ht="15.75" thickBot="1">
      <c r="A57" s="87">
        <f t="shared" si="0"/>
        <v>47</v>
      </c>
      <c r="B57" s="86" t="s">
        <v>507</v>
      </c>
      <c r="C57" s="85" t="s">
        <v>54</v>
      </c>
      <c r="D57" s="85" t="s">
        <v>24</v>
      </c>
      <c r="E57" s="2" t="s">
        <v>24</v>
      </c>
      <c r="F57" s="85" t="s">
        <v>508</v>
      </c>
      <c r="G57" s="85" t="s">
        <v>94</v>
      </c>
      <c r="H57" s="85" t="s">
        <v>386</v>
      </c>
      <c r="I57" s="85">
        <v>1</v>
      </c>
      <c r="J57" s="85" t="s">
        <v>381</v>
      </c>
      <c r="K57" s="85">
        <v>44000000</v>
      </c>
      <c r="L57" s="88"/>
      <c r="M57" s="8">
        <v>42036</v>
      </c>
      <c r="N57" s="85">
        <f t="shared" si="1"/>
        <v>1</v>
      </c>
      <c r="O57" s="85" t="s">
        <v>381</v>
      </c>
      <c r="P57" s="85">
        <v>44000000</v>
      </c>
      <c r="Q57" s="88"/>
      <c r="R57" s="74" t="s">
        <v>509</v>
      </c>
      <c r="S57" s="9">
        <f t="shared" si="2"/>
        <v>42036</v>
      </c>
      <c r="T57" s="85" t="s">
        <v>383</v>
      </c>
    </row>
    <row r="58" spans="1:20" ht="15.75" thickBot="1">
      <c r="A58" s="87">
        <f t="shared" si="0"/>
        <v>48</v>
      </c>
      <c r="B58" s="86" t="s">
        <v>510</v>
      </c>
      <c r="C58" s="85" t="s">
        <v>54</v>
      </c>
      <c r="D58" s="85" t="s">
        <v>24</v>
      </c>
      <c r="E58" s="2" t="s">
        <v>24</v>
      </c>
      <c r="F58" s="85" t="s">
        <v>511</v>
      </c>
      <c r="G58" s="85" t="s">
        <v>97</v>
      </c>
      <c r="H58" s="85" t="s">
        <v>386</v>
      </c>
      <c r="I58" s="85">
        <v>1</v>
      </c>
      <c r="J58" s="85" t="s">
        <v>381</v>
      </c>
      <c r="K58" s="85">
        <v>6400000</v>
      </c>
      <c r="L58" s="88"/>
      <c r="M58" s="8">
        <v>42050</v>
      </c>
      <c r="N58" s="85">
        <f t="shared" si="1"/>
        <v>1</v>
      </c>
      <c r="O58" s="85" t="s">
        <v>381</v>
      </c>
      <c r="P58" s="85">
        <v>6400000</v>
      </c>
      <c r="Q58" s="88"/>
      <c r="R58" s="74" t="s">
        <v>512</v>
      </c>
      <c r="S58" s="9">
        <f t="shared" si="2"/>
        <v>42050</v>
      </c>
      <c r="T58" s="85" t="s">
        <v>383</v>
      </c>
    </row>
    <row r="59" spans="1:20" ht="15.75" thickBot="1">
      <c r="A59" s="87">
        <f t="shared" si="0"/>
        <v>49</v>
      </c>
      <c r="B59" s="86" t="s">
        <v>513</v>
      </c>
      <c r="C59" s="85" t="s">
        <v>54</v>
      </c>
      <c r="D59" s="85" t="s">
        <v>24</v>
      </c>
      <c r="E59" s="2" t="s">
        <v>24</v>
      </c>
      <c r="F59" s="85" t="s">
        <v>514</v>
      </c>
      <c r="G59" s="85" t="s">
        <v>94</v>
      </c>
      <c r="H59" s="85" t="s">
        <v>386</v>
      </c>
      <c r="I59" s="85">
        <v>1</v>
      </c>
      <c r="J59" s="85" t="s">
        <v>381</v>
      </c>
      <c r="K59" s="85">
        <v>2000000</v>
      </c>
      <c r="L59" s="88"/>
      <c r="M59" s="8">
        <v>42050</v>
      </c>
      <c r="N59" s="85">
        <f t="shared" si="1"/>
        <v>1</v>
      </c>
      <c r="O59" s="85" t="s">
        <v>381</v>
      </c>
      <c r="P59" s="85">
        <v>2000000</v>
      </c>
      <c r="Q59" s="88"/>
      <c r="R59" s="74" t="s">
        <v>515</v>
      </c>
      <c r="S59" s="9">
        <f t="shared" si="2"/>
        <v>42050</v>
      </c>
      <c r="T59" s="85" t="s">
        <v>383</v>
      </c>
    </row>
    <row r="60" spans="1:20" ht="15.75" thickBot="1">
      <c r="A60" s="87">
        <f t="shared" si="0"/>
        <v>50</v>
      </c>
      <c r="B60" s="86" t="s">
        <v>345</v>
      </c>
      <c r="C60" s="85" t="s">
        <v>54</v>
      </c>
      <c r="D60" s="85" t="s">
        <v>24</v>
      </c>
      <c r="E60" s="2" t="s">
        <v>24</v>
      </c>
      <c r="F60" s="85" t="s">
        <v>516</v>
      </c>
      <c r="G60" s="85" t="s">
        <v>94</v>
      </c>
      <c r="H60" s="85" t="s">
        <v>386</v>
      </c>
      <c r="I60" s="85">
        <v>1</v>
      </c>
      <c r="J60" s="85" t="s">
        <v>381</v>
      </c>
      <c r="K60" s="85">
        <v>50000000</v>
      </c>
      <c r="L60" s="88"/>
      <c r="M60" s="8">
        <v>42064</v>
      </c>
      <c r="N60" s="85">
        <f t="shared" si="1"/>
        <v>1</v>
      </c>
      <c r="O60" s="85" t="s">
        <v>381</v>
      </c>
      <c r="P60" s="85">
        <v>50000000</v>
      </c>
      <c r="Q60" s="88"/>
      <c r="R60" s="74">
        <v>0</v>
      </c>
      <c r="S60" s="9">
        <v>1</v>
      </c>
      <c r="T60" s="85" t="s">
        <v>383</v>
      </c>
    </row>
    <row r="61" spans="1:20" ht="15.75" thickBot="1">
      <c r="A61" s="87">
        <f t="shared" si="0"/>
        <v>51</v>
      </c>
      <c r="B61" s="86" t="s">
        <v>517</v>
      </c>
      <c r="C61" s="85" t="s">
        <v>54</v>
      </c>
      <c r="D61" s="85" t="s">
        <v>24</v>
      </c>
      <c r="E61" s="2" t="s">
        <v>24</v>
      </c>
      <c r="F61" s="85" t="s">
        <v>518</v>
      </c>
      <c r="G61" s="85" t="s">
        <v>97</v>
      </c>
      <c r="H61" s="85" t="s">
        <v>386</v>
      </c>
      <c r="I61" s="85">
        <v>1</v>
      </c>
      <c r="J61" s="85" t="s">
        <v>381</v>
      </c>
      <c r="K61" s="85">
        <v>4798765</v>
      </c>
      <c r="L61" s="88"/>
      <c r="M61" s="8">
        <v>42309</v>
      </c>
      <c r="N61" s="85">
        <f t="shared" si="1"/>
        <v>1</v>
      </c>
      <c r="O61" s="85" t="s">
        <v>381</v>
      </c>
      <c r="P61" s="85">
        <v>4798765</v>
      </c>
      <c r="Q61" s="88"/>
      <c r="R61" s="74" t="s">
        <v>519</v>
      </c>
      <c r="S61" s="9">
        <f t="shared" si="2"/>
        <v>42309</v>
      </c>
      <c r="T61" s="85" t="s">
        <v>383</v>
      </c>
    </row>
    <row r="62" spans="1:20" ht="15.75" thickBot="1">
      <c r="A62" s="87">
        <f t="shared" si="0"/>
        <v>52</v>
      </c>
      <c r="B62" s="86" t="s">
        <v>520</v>
      </c>
      <c r="C62" s="85" t="s">
        <v>54</v>
      </c>
      <c r="D62" s="85" t="s">
        <v>24</v>
      </c>
      <c r="E62" s="2" t="s">
        <v>24</v>
      </c>
      <c r="F62" s="85" t="s">
        <v>521</v>
      </c>
      <c r="G62" s="85" t="s">
        <v>95</v>
      </c>
      <c r="H62" s="85" t="s">
        <v>386</v>
      </c>
      <c r="I62" s="85">
        <v>1</v>
      </c>
      <c r="J62" s="85" t="s">
        <v>381</v>
      </c>
      <c r="K62" s="85">
        <v>310000000</v>
      </c>
      <c r="L62" s="88"/>
      <c r="M62" s="8">
        <v>42036</v>
      </c>
      <c r="N62" s="85">
        <f t="shared" si="1"/>
        <v>1</v>
      </c>
      <c r="O62" s="85" t="s">
        <v>381</v>
      </c>
      <c r="P62" s="85">
        <v>310000000</v>
      </c>
      <c r="Q62" s="88"/>
      <c r="R62" s="74" t="s">
        <v>522</v>
      </c>
      <c r="S62" s="9">
        <f t="shared" si="2"/>
        <v>42036</v>
      </c>
      <c r="T62" s="85" t="s">
        <v>383</v>
      </c>
    </row>
    <row r="63" spans="1:20" ht="15.75" thickBot="1">
      <c r="A63" s="87">
        <f t="shared" si="0"/>
        <v>53</v>
      </c>
      <c r="B63" s="86" t="s">
        <v>523</v>
      </c>
      <c r="C63" s="85" t="s">
        <v>54</v>
      </c>
      <c r="D63" s="85" t="s">
        <v>24</v>
      </c>
      <c r="E63" s="2" t="s">
        <v>24</v>
      </c>
      <c r="F63" s="85" t="s">
        <v>524</v>
      </c>
      <c r="G63" s="85" t="s">
        <v>96</v>
      </c>
      <c r="H63" s="85" t="s">
        <v>386</v>
      </c>
      <c r="I63" s="85">
        <v>1</v>
      </c>
      <c r="J63" s="85" t="s">
        <v>381</v>
      </c>
      <c r="K63" s="85">
        <v>45000000</v>
      </c>
      <c r="L63" s="88"/>
      <c r="M63" s="8">
        <v>42036</v>
      </c>
      <c r="N63" s="85">
        <f t="shared" si="1"/>
        <v>1</v>
      </c>
      <c r="O63" s="85" t="s">
        <v>381</v>
      </c>
      <c r="P63" s="85">
        <v>45000000</v>
      </c>
      <c r="Q63" s="88"/>
      <c r="R63" s="74" t="s">
        <v>525</v>
      </c>
      <c r="S63" s="9">
        <f t="shared" si="2"/>
        <v>42036</v>
      </c>
      <c r="T63" s="85" t="s">
        <v>383</v>
      </c>
    </row>
    <row r="64" spans="1:20" ht="15.75" thickBot="1">
      <c r="A64" s="87">
        <f t="shared" si="0"/>
        <v>54</v>
      </c>
      <c r="B64" s="86" t="s">
        <v>526</v>
      </c>
      <c r="C64" s="85" t="s">
        <v>54</v>
      </c>
      <c r="D64" s="85" t="s">
        <v>24</v>
      </c>
      <c r="E64" s="2" t="s">
        <v>24</v>
      </c>
      <c r="F64" s="85" t="s">
        <v>527</v>
      </c>
      <c r="G64" s="85" t="s">
        <v>96</v>
      </c>
      <c r="H64" s="85" t="s">
        <v>386</v>
      </c>
      <c r="I64" s="85">
        <v>1</v>
      </c>
      <c r="J64" s="85" t="s">
        <v>381</v>
      </c>
      <c r="K64" s="85">
        <v>143691265</v>
      </c>
      <c r="L64" s="88"/>
      <c r="M64" s="8">
        <v>42036</v>
      </c>
      <c r="N64" s="85">
        <f t="shared" si="1"/>
        <v>1</v>
      </c>
      <c r="O64" s="85" t="s">
        <v>381</v>
      </c>
      <c r="P64" s="85">
        <v>143691265</v>
      </c>
      <c r="Q64" s="88"/>
      <c r="R64" s="74" t="s">
        <v>528</v>
      </c>
      <c r="S64" s="9">
        <f t="shared" si="2"/>
        <v>42036</v>
      </c>
      <c r="T64" s="85" t="s">
        <v>383</v>
      </c>
    </row>
    <row r="65" spans="1:20" ht="15.75" thickBot="1">
      <c r="A65" s="87">
        <f t="shared" si="0"/>
        <v>55</v>
      </c>
      <c r="B65" s="86" t="s">
        <v>529</v>
      </c>
      <c r="C65" s="85" t="s">
        <v>54</v>
      </c>
      <c r="D65" s="85" t="s">
        <v>24</v>
      </c>
      <c r="E65" s="2" t="s">
        <v>24</v>
      </c>
      <c r="F65" s="85" t="s">
        <v>530</v>
      </c>
      <c r="G65" s="85" t="s">
        <v>96</v>
      </c>
      <c r="H65" s="85" t="s">
        <v>386</v>
      </c>
      <c r="I65" s="85">
        <v>1</v>
      </c>
      <c r="J65" s="85" t="s">
        <v>381</v>
      </c>
      <c r="K65" s="85">
        <v>150000000</v>
      </c>
      <c r="L65" s="88"/>
      <c r="M65" s="8">
        <v>42036</v>
      </c>
      <c r="N65" s="85">
        <f t="shared" si="1"/>
        <v>1</v>
      </c>
      <c r="O65" s="85" t="s">
        <v>381</v>
      </c>
      <c r="P65" s="85">
        <v>150000000</v>
      </c>
      <c r="Q65" s="88"/>
      <c r="R65" s="74">
        <v>0</v>
      </c>
      <c r="S65" s="9">
        <v>1</v>
      </c>
      <c r="T65" s="85" t="s">
        <v>1794</v>
      </c>
    </row>
    <row r="66" spans="1:20" ht="15.75" thickBot="1">
      <c r="A66" s="87">
        <f t="shared" si="0"/>
        <v>56</v>
      </c>
      <c r="B66" s="86" t="s">
        <v>531</v>
      </c>
      <c r="C66" s="85" t="s">
        <v>54</v>
      </c>
      <c r="D66" s="85" t="s">
        <v>24</v>
      </c>
      <c r="E66" s="2" t="s">
        <v>24</v>
      </c>
      <c r="F66" s="85" t="s">
        <v>532</v>
      </c>
      <c r="G66" s="85" t="s">
        <v>96</v>
      </c>
      <c r="H66" s="85" t="s">
        <v>386</v>
      </c>
      <c r="I66" s="85">
        <v>1</v>
      </c>
      <c r="J66" s="85" t="s">
        <v>381</v>
      </c>
      <c r="K66" s="85">
        <v>190000000</v>
      </c>
      <c r="L66" s="88"/>
      <c r="M66" s="8">
        <v>42036</v>
      </c>
      <c r="N66" s="85">
        <f t="shared" si="1"/>
        <v>1</v>
      </c>
      <c r="O66" s="85" t="s">
        <v>381</v>
      </c>
      <c r="P66" s="85">
        <v>190000000</v>
      </c>
      <c r="Q66" s="88"/>
      <c r="R66" s="74" t="s">
        <v>533</v>
      </c>
      <c r="S66" s="9">
        <f t="shared" si="2"/>
        <v>42036</v>
      </c>
      <c r="T66" s="85" t="s">
        <v>383</v>
      </c>
    </row>
    <row r="67" spans="1:20" ht="15.75" thickBot="1">
      <c r="A67" s="87">
        <f t="shared" si="0"/>
        <v>57</v>
      </c>
      <c r="B67" s="86" t="s">
        <v>534</v>
      </c>
      <c r="C67" s="85" t="s">
        <v>54</v>
      </c>
      <c r="D67" s="85" t="s">
        <v>24</v>
      </c>
      <c r="E67" s="2" t="s">
        <v>24</v>
      </c>
      <c r="F67" s="85" t="s">
        <v>535</v>
      </c>
      <c r="G67" s="85" t="s">
        <v>97</v>
      </c>
      <c r="H67" s="85" t="s">
        <v>386</v>
      </c>
      <c r="I67" s="85">
        <v>1</v>
      </c>
      <c r="J67" s="85" t="s">
        <v>381</v>
      </c>
      <c r="K67" s="85">
        <v>9500000</v>
      </c>
      <c r="L67" s="88"/>
      <c r="M67" s="8">
        <v>42278</v>
      </c>
      <c r="N67" s="85">
        <f t="shared" si="1"/>
        <v>1</v>
      </c>
      <c r="O67" s="85" t="s">
        <v>381</v>
      </c>
      <c r="P67" s="85">
        <v>9500000</v>
      </c>
      <c r="Q67" s="88"/>
      <c r="R67" s="74" t="s">
        <v>536</v>
      </c>
      <c r="S67" s="9">
        <f t="shared" si="2"/>
        <v>42278</v>
      </c>
      <c r="T67" s="85" t="s">
        <v>383</v>
      </c>
    </row>
    <row r="68" spans="1:20" ht="15.75" thickBot="1">
      <c r="A68" s="87">
        <f t="shared" si="0"/>
        <v>58</v>
      </c>
      <c r="B68" s="86" t="s">
        <v>537</v>
      </c>
      <c r="C68" s="85" t="s">
        <v>54</v>
      </c>
      <c r="D68" s="85" t="s">
        <v>24</v>
      </c>
      <c r="E68" s="2" t="s">
        <v>24</v>
      </c>
      <c r="F68" s="85" t="s">
        <v>538</v>
      </c>
      <c r="G68" s="85" t="s">
        <v>97</v>
      </c>
      <c r="H68" s="85" t="s">
        <v>386</v>
      </c>
      <c r="I68" s="85">
        <v>1</v>
      </c>
      <c r="J68" s="85" t="s">
        <v>381</v>
      </c>
      <c r="K68" s="85">
        <v>10500000</v>
      </c>
      <c r="L68" s="88"/>
      <c r="M68" s="8">
        <v>42278</v>
      </c>
      <c r="N68" s="85">
        <f t="shared" si="1"/>
        <v>1</v>
      </c>
      <c r="O68" s="85" t="s">
        <v>381</v>
      </c>
      <c r="P68" s="85">
        <v>10500000</v>
      </c>
      <c r="Q68" s="88"/>
      <c r="R68" s="74">
        <v>0</v>
      </c>
      <c r="S68" s="9">
        <v>1</v>
      </c>
      <c r="T68" s="85" t="s">
        <v>1795</v>
      </c>
    </row>
    <row r="69" spans="1:20" ht="15.75" thickBot="1">
      <c r="A69" s="87">
        <f t="shared" si="0"/>
        <v>59</v>
      </c>
      <c r="B69" s="86" t="s">
        <v>539</v>
      </c>
      <c r="C69" s="85" t="s">
        <v>54</v>
      </c>
      <c r="D69" s="85" t="s">
        <v>24</v>
      </c>
      <c r="E69" s="2" t="s">
        <v>24</v>
      </c>
      <c r="F69" s="85" t="s">
        <v>540</v>
      </c>
      <c r="G69" s="85" t="s">
        <v>97</v>
      </c>
      <c r="H69" s="85" t="s">
        <v>386</v>
      </c>
      <c r="I69" s="85">
        <v>1</v>
      </c>
      <c r="J69" s="85" t="s">
        <v>381</v>
      </c>
      <c r="K69" s="85">
        <v>18000000</v>
      </c>
      <c r="L69" s="88"/>
      <c r="M69" s="8">
        <v>42339</v>
      </c>
      <c r="N69" s="85">
        <f t="shared" si="1"/>
        <v>1</v>
      </c>
      <c r="O69" s="85" t="s">
        <v>381</v>
      </c>
      <c r="P69" s="85">
        <v>18000000</v>
      </c>
      <c r="Q69" s="88"/>
      <c r="R69" s="74">
        <v>0</v>
      </c>
      <c r="S69" s="9">
        <v>1</v>
      </c>
      <c r="T69" s="140" t="s">
        <v>1795</v>
      </c>
    </row>
    <row r="70" spans="1:20" ht="15.75" thickBot="1">
      <c r="A70" s="87">
        <f t="shared" si="0"/>
        <v>60</v>
      </c>
      <c r="B70" s="86" t="s">
        <v>347</v>
      </c>
      <c r="C70" s="85" t="s">
        <v>54</v>
      </c>
      <c r="D70" s="85" t="s">
        <v>24</v>
      </c>
      <c r="E70" s="2" t="s">
        <v>24</v>
      </c>
      <c r="F70" s="85" t="s">
        <v>541</v>
      </c>
      <c r="G70" s="85" t="s">
        <v>96</v>
      </c>
      <c r="H70" s="85" t="s">
        <v>386</v>
      </c>
      <c r="I70" s="85">
        <v>1</v>
      </c>
      <c r="J70" s="85" t="s">
        <v>381</v>
      </c>
      <c r="K70" s="85">
        <v>90000000</v>
      </c>
      <c r="L70" s="88"/>
      <c r="M70" s="8">
        <v>42095</v>
      </c>
      <c r="N70" s="85">
        <f t="shared" si="1"/>
        <v>1</v>
      </c>
      <c r="O70" s="85" t="s">
        <v>381</v>
      </c>
      <c r="P70" s="85">
        <v>90000000</v>
      </c>
      <c r="Q70" s="88"/>
      <c r="R70" s="74" t="s">
        <v>542</v>
      </c>
      <c r="S70" s="9">
        <f t="shared" si="2"/>
        <v>42095</v>
      </c>
      <c r="T70" s="85" t="s">
        <v>383</v>
      </c>
    </row>
    <row r="71" spans="1:20" ht="15.75" thickBot="1">
      <c r="A71" s="87">
        <f t="shared" si="0"/>
        <v>61</v>
      </c>
      <c r="B71" s="86" t="s">
        <v>543</v>
      </c>
      <c r="C71" s="85" t="s">
        <v>54</v>
      </c>
      <c r="D71" s="85" t="s">
        <v>24</v>
      </c>
      <c r="E71" s="2" t="s">
        <v>24</v>
      </c>
      <c r="F71" s="85" t="s">
        <v>544</v>
      </c>
      <c r="G71" s="85" t="s">
        <v>97</v>
      </c>
      <c r="H71" s="85" t="s">
        <v>386</v>
      </c>
      <c r="I71" s="85">
        <v>1</v>
      </c>
      <c r="J71" s="85" t="s">
        <v>381</v>
      </c>
      <c r="K71" s="85">
        <v>18000000</v>
      </c>
      <c r="L71" s="88"/>
      <c r="M71" s="8">
        <v>42095</v>
      </c>
      <c r="N71" s="85">
        <f t="shared" si="1"/>
        <v>1</v>
      </c>
      <c r="O71" s="85" t="s">
        <v>381</v>
      </c>
      <c r="P71" s="85">
        <v>18000000</v>
      </c>
      <c r="Q71" s="88"/>
      <c r="R71" s="74" t="s">
        <v>545</v>
      </c>
      <c r="S71" s="9">
        <f t="shared" si="2"/>
        <v>42095</v>
      </c>
      <c r="T71" s="85" t="s">
        <v>383</v>
      </c>
    </row>
    <row r="72" spans="1:20" ht="15.75" thickBot="1">
      <c r="A72" s="87">
        <f t="shared" si="0"/>
        <v>62</v>
      </c>
      <c r="B72" s="86" t="s">
        <v>546</v>
      </c>
      <c r="C72" s="85" t="s">
        <v>54</v>
      </c>
      <c r="D72" s="85" t="s">
        <v>24</v>
      </c>
      <c r="E72" s="2" t="s">
        <v>24</v>
      </c>
      <c r="F72" s="85" t="s">
        <v>547</v>
      </c>
      <c r="G72" s="85" t="s">
        <v>94</v>
      </c>
      <c r="H72" s="85" t="s">
        <v>386</v>
      </c>
      <c r="I72" s="85">
        <v>1</v>
      </c>
      <c r="J72" s="85" t="s">
        <v>381</v>
      </c>
      <c r="K72" s="85">
        <v>1042588746</v>
      </c>
      <c r="L72" s="88"/>
      <c r="M72" s="8">
        <v>42036</v>
      </c>
      <c r="N72" s="85">
        <f t="shared" si="1"/>
        <v>1</v>
      </c>
      <c r="O72" s="85" t="s">
        <v>381</v>
      </c>
      <c r="P72" s="85">
        <v>1042588746</v>
      </c>
      <c r="Q72" s="88"/>
      <c r="R72" s="74" t="s">
        <v>548</v>
      </c>
      <c r="S72" s="9">
        <f t="shared" si="2"/>
        <v>42036</v>
      </c>
      <c r="T72" s="85" t="s">
        <v>383</v>
      </c>
    </row>
    <row r="73" spans="1:20" ht="15.75" thickBot="1">
      <c r="A73" s="87">
        <f t="shared" si="0"/>
        <v>63</v>
      </c>
      <c r="B73" s="86" t="s">
        <v>549</v>
      </c>
      <c r="C73" s="85" t="s">
        <v>54</v>
      </c>
      <c r="D73" s="85" t="s">
        <v>24</v>
      </c>
      <c r="E73" s="2" t="s">
        <v>24</v>
      </c>
      <c r="F73" s="85" t="s">
        <v>550</v>
      </c>
      <c r="G73" s="85" t="s">
        <v>96</v>
      </c>
      <c r="H73" s="85" t="s">
        <v>386</v>
      </c>
      <c r="I73" s="85">
        <v>1</v>
      </c>
      <c r="J73" s="85" t="s">
        <v>381</v>
      </c>
      <c r="K73" s="85">
        <v>407946430</v>
      </c>
      <c r="L73" s="88"/>
      <c r="M73" s="8">
        <v>42278</v>
      </c>
      <c r="N73" s="85">
        <f t="shared" si="1"/>
        <v>1</v>
      </c>
      <c r="O73" s="85" t="s">
        <v>381</v>
      </c>
      <c r="P73" s="85">
        <v>407946430</v>
      </c>
      <c r="Q73" s="88"/>
      <c r="R73" s="74">
        <v>0</v>
      </c>
      <c r="S73" s="9">
        <v>1</v>
      </c>
      <c r="T73" s="85" t="s">
        <v>1796</v>
      </c>
    </row>
    <row r="74" spans="1:20" ht="15.75" thickBot="1">
      <c r="A74" s="87">
        <f t="shared" si="0"/>
        <v>64</v>
      </c>
      <c r="B74" s="86" t="s">
        <v>551</v>
      </c>
      <c r="C74" s="85" t="s">
        <v>54</v>
      </c>
      <c r="D74" s="85" t="s">
        <v>24</v>
      </c>
      <c r="E74" s="2" t="s">
        <v>24</v>
      </c>
      <c r="F74" s="85" t="s">
        <v>552</v>
      </c>
      <c r="G74" s="85" t="s">
        <v>94</v>
      </c>
      <c r="H74" s="85" t="s">
        <v>386</v>
      </c>
      <c r="I74" s="85">
        <v>1</v>
      </c>
      <c r="J74" s="85" t="s">
        <v>381</v>
      </c>
      <c r="K74" s="85">
        <v>10000000</v>
      </c>
      <c r="L74" s="88"/>
      <c r="M74" s="8">
        <v>42036</v>
      </c>
      <c r="N74" s="85">
        <f t="shared" si="1"/>
        <v>1</v>
      </c>
      <c r="O74" s="85" t="s">
        <v>381</v>
      </c>
      <c r="P74" s="85">
        <v>10000000</v>
      </c>
      <c r="Q74" s="88"/>
      <c r="R74" s="74" t="s">
        <v>553</v>
      </c>
      <c r="S74" s="9">
        <f t="shared" si="2"/>
        <v>42036</v>
      </c>
      <c r="T74" s="85" t="s">
        <v>383</v>
      </c>
    </row>
    <row r="75" spans="1:20" ht="15.75" thickBot="1">
      <c r="A75" s="87">
        <f t="shared" si="0"/>
        <v>65</v>
      </c>
      <c r="B75" s="86" t="s">
        <v>554</v>
      </c>
      <c r="C75" s="85" t="s">
        <v>54</v>
      </c>
      <c r="D75" s="85" t="s">
        <v>24</v>
      </c>
      <c r="E75" s="2" t="s">
        <v>24</v>
      </c>
      <c r="F75" s="85" t="s">
        <v>555</v>
      </c>
      <c r="G75" s="85" t="s">
        <v>94</v>
      </c>
      <c r="H75" s="85" t="s">
        <v>386</v>
      </c>
      <c r="I75" s="85">
        <v>1</v>
      </c>
      <c r="J75" s="85" t="s">
        <v>381</v>
      </c>
      <c r="K75" s="85">
        <v>18000000</v>
      </c>
      <c r="L75" s="88"/>
      <c r="M75" s="8">
        <v>42065</v>
      </c>
      <c r="N75" s="85">
        <f t="shared" si="1"/>
        <v>1</v>
      </c>
      <c r="O75" s="85" t="s">
        <v>381</v>
      </c>
      <c r="P75" s="85">
        <v>18000000</v>
      </c>
      <c r="Q75" s="88"/>
      <c r="R75" s="74" t="s">
        <v>556</v>
      </c>
      <c r="S75" s="9">
        <f t="shared" si="2"/>
        <v>42065</v>
      </c>
      <c r="T75" s="85" t="s">
        <v>383</v>
      </c>
    </row>
    <row r="76" spans="1:20" ht="15.75" thickBot="1">
      <c r="A76" s="87">
        <f aca="true" t="shared" si="3" ref="A76:A139">+A75+1</f>
        <v>66</v>
      </c>
      <c r="B76" s="86" t="s">
        <v>557</v>
      </c>
      <c r="C76" s="85" t="s">
        <v>54</v>
      </c>
      <c r="D76" s="85" t="s">
        <v>24</v>
      </c>
      <c r="E76" s="2" t="s">
        <v>24</v>
      </c>
      <c r="F76" s="85" t="s">
        <v>558</v>
      </c>
      <c r="G76" s="85" t="s">
        <v>95</v>
      </c>
      <c r="H76" s="85" t="s">
        <v>386</v>
      </c>
      <c r="I76" s="85">
        <v>1</v>
      </c>
      <c r="J76" s="85" t="s">
        <v>381</v>
      </c>
      <c r="K76" s="85">
        <v>1510000000</v>
      </c>
      <c r="L76" s="88"/>
      <c r="M76" s="8">
        <v>42036</v>
      </c>
      <c r="N76" s="85">
        <f aca="true" t="shared" si="4" ref="N76:N139">+I76</f>
        <v>1</v>
      </c>
      <c r="O76" s="85" t="s">
        <v>381</v>
      </c>
      <c r="P76" s="85">
        <v>1510000000</v>
      </c>
      <c r="Q76" s="88"/>
      <c r="R76" s="74" t="s">
        <v>559</v>
      </c>
      <c r="S76" s="9">
        <f aca="true" t="shared" si="5" ref="S76:S129">+M76</f>
        <v>42036</v>
      </c>
      <c r="T76" s="85" t="s">
        <v>383</v>
      </c>
    </row>
    <row r="77" spans="1:20" ht="15.75" thickBot="1">
      <c r="A77" s="87">
        <f t="shared" si="3"/>
        <v>67</v>
      </c>
      <c r="B77" s="86" t="s">
        <v>560</v>
      </c>
      <c r="C77" s="85" t="s">
        <v>54</v>
      </c>
      <c r="D77" s="85" t="s">
        <v>24</v>
      </c>
      <c r="E77" s="2" t="s">
        <v>24</v>
      </c>
      <c r="F77" s="85" t="s">
        <v>561</v>
      </c>
      <c r="G77" s="85" t="s">
        <v>97</v>
      </c>
      <c r="H77" s="85" t="s">
        <v>386</v>
      </c>
      <c r="I77" s="85">
        <v>1</v>
      </c>
      <c r="J77" s="85" t="s">
        <v>381</v>
      </c>
      <c r="K77" s="85">
        <v>5000000</v>
      </c>
      <c r="L77" s="88"/>
      <c r="M77" s="8">
        <v>42065</v>
      </c>
      <c r="N77" s="85">
        <f t="shared" si="4"/>
        <v>1</v>
      </c>
      <c r="O77" s="85" t="s">
        <v>381</v>
      </c>
      <c r="P77" s="85">
        <v>5000000</v>
      </c>
      <c r="Q77" s="88"/>
      <c r="R77" s="74" t="s">
        <v>562</v>
      </c>
      <c r="S77" s="9">
        <f t="shared" si="5"/>
        <v>42065</v>
      </c>
      <c r="T77" s="85" t="s">
        <v>383</v>
      </c>
    </row>
    <row r="78" spans="1:20" ht="15.75" thickBot="1">
      <c r="A78" s="87">
        <f t="shared" si="3"/>
        <v>68</v>
      </c>
      <c r="B78" s="86" t="s">
        <v>563</v>
      </c>
      <c r="C78" s="85" t="s">
        <v>54</v>
      </c>
      <c r="D78" s="85" t="s">
        <v>24</v>
      </c>
      <c r="E78" s="2" t="s">
        <v>24</v>
      </c>
      <c r="F78" s="85" t="s">
        <v>564</v>
      </c>
      <c r="G78" s="85" t="s">
        <v>94</v>
      </c>
      <c r="H78" s="85" t="s">
        <v>386</v>
      </c>
      <c r="I78" s="85">
        <v>1</v>
      </c>
      <c r="J78" s="85" t="s">
        <v>381</v>
      </c>
      <c r="K78" s="85">
        <v>4000000</v>
      </c>
      <c r="L78" s="88"/>
      <c r="M78" s="8">
        <v>42064</v>
      </c>
      <c r="N78" s="85">
        <f t="shared" si="4"/>
        <v>1</v>
      </c>
      <c r="O78" s="85" t="s">
        <v>381</v>
      </c>
      <c r="P78" s="85">
        <v>4000000</v>
      </c>
      <c r="Q78" s="88"/>
      <c r="R78" s="74" t="s">
        <v>565</v>
      </c>
      <c r="S78" s="9">
        <f t="shared" si="5"/>
        <v>42064</v>
      </c>
      <c r="T78" s="85" t="s">
        <v>383</v>
      </c>
    </row>
    <row r="79" spans="1:20" ht="15.75" thickBot="1">
      <c r="A79" s="87">
        <f t="shared" si="3"/>
        <v>69</v>
      </c>
      <c r="B79" s="86" t="s">
        <v>566</v>
      </c>
      <c r="C79" s="85" t="s">
        <v>54</v>
      </c>
      <c r="D79" s="85" t="s">
        <v>24</v>
      </c>
      <c r="E79" s="2" t="s">
        <v>24</v>
      </c>
      <c r="F79" s="85" t="s">
        <v>567</v>
      </c>
      <c r="G79" s="85" t="s">
        <v>94</v>
      </c>
      <c r="H79" s="85" t="s">
        <v>386</v>
      </c>
      <c r="I79" s="85">
        <v>1</v>
      </c>
      <c r="J79" s="85" t="s">
        <v>381</v>
      </c>
      <c r="K79" s="85">
        <v>1072230</v>
      </c>
      <c r="L79" s="88"/>
      <c r="M79" s="8">
        <v>42024</v>
      </c>
      <c r="N79" s="85">
        <f t="shared" si="4"/>
        <v>1</v>
      </c>
      <c r="O79" s="85" t="s">
        <v>381</v>
      </c>
      <c r="P79" s="85">
        <v>1072230</v>
      </c>
      <c r="Q79" s="88"/>
      <c r="R79" s="74">
        <v>0</v>
      </c>
      <c r="S79" s="9">
        <v>1</v>
      </c>
      <c r="T79" s="85" t="s">
        <v>383</v>
      </c>
    </row>
    <row r="80" spans="1:20" ht="15.75" thickBot="1">
      <c r="A80" s="87">
        <f t="shared" si="3"/>
        <v>70</v>
      </c>
      <c r="B80" s="86" t="s">
        <v>349</v>
      </c>
      <c r="C80" s="85" t="s">
        <v>54</v>
      </c>
      <c r="D80" s="85" t="s">
        <v>24</v>
      </c>
      <c r="E80" s="2" t="s">
        <v>24</v>
      </c>
      <c r="F80" s="85" t="s">
        <v>568</v>
      </c>
      <c r="G80" s="85" t="s">
        <v>94</v>
      </c>
      <c r="H80" s="85" t="s">
        <v>386</v>
      </c>
      <c r="I80" s="85">
        <v>1</v>
      </c>
      <c r="J80" s="85" t="s">
        <v>381</v>
      </c>
      <c r="K80" s="85">
        <v>2509080</v>
      </c>
      <c r="L80" s="88"/>
      <c r="M80" s="8">
        <v>42278</v>
      </c>
      <c r="N80" s="85">
        <f t="shared" si="4"/>
        <v>1</v>
      </c>
      <c r="O80" s="85" t="s">
        <v>381</v>
      </c>
      <c r="P80" s="85">
        <v>2509080</v>
      </c>
      <c r="Q80" s="88"/>
      <c r="R80" s="74" t="s">
        <v>569</v>
      </c>
      <c r="S80" s="9">
        <f t="shared" si="5"/>
        <v>42278</v>
      </c>
      <c r="T80" s="85" t="s">
        <v>383</v>
      </c>
    </row>
    <row r="81" spans="1:20" ht="15.75" thickBot="1">
      <c r="A81" s="87">
        <f t="shared" si="3"/>
        <v>71</v>
      </c>
      <c r="B81" s="86" t="s">
        <v>570</v>
      </c>
      <c r="C81" s="85" t="s">
        <v>54</v>
      </c>
      <c r="D81" s="85" t="s">
        <v>24</v>
      </c>
      <c r="E81" s="2" t="s">
        <v>24</v>
      </c>
      <c r="F81" s="85" t="s">
        <v>571</v>
      </c>
      <c r="G81" s="85" t="s">
        <v>94</v>
      </c>
      <c r="H81" s="85" t="s">
        <v>386</v>
      </c>
      <c r="I81" s="85">
        <v>1</v>
      </c>
      <c r="J81" s="85" t="s">
        <v>381</v>
      </c>
      <c r="K81" s="85">
        <v>19200000</v>
      </c>
      <c r="L81" s="88"/>
      <c r="M81" s="8">
        <v>42278</v>
      </c>
      <c r="N81" s="85">
        <f t="shared" si="4"/>
        <v>1</v>
      </c>
      <c r="O81" s="85" t="s">
        <v>381</v>
      </c>
      <c r="P81" s="85">
        <v>19200000</v>
      </c>
      <c r="Q81" s="88"/>
      <c r="R81" s="74" t="s">
        <v>572</v>
      </c>
      <c r="S81" s="9">
        <f t="shared" si="5"/>
        <v>42278</v>
      </c>
      <c r="T81" s="85" t="s">
        <v>383</v>
      </c>
    </row>
    <row r="82" spans="1:20" ht="15.75" thickBot="1">
      <c r="A82" s="87">
        <f t="shared" si="3"/>
        <v>72</v>
      </c>
      <c r="B82" s="86" t="s">
        <v>573</v>
      </c>
      <c r="C82" s="85" t="s">
        <v>54</v>
      </c>
      <c r="D82" s="85" t="s">
        <v>24</v>
      </c>
      <c r="E82" s="2" t="s">
        <v>24</v>
      </c>
      <c r="F82" s="85" t="s">
        <v>574</v>
      </c>
      <c r="G82" s="85" t="s">
        <v>94</v>
      </c>
      <c r="H82" s="85" t="s">
        <v>386</v>
      </c>
      <c r="I82" s="85">
        <v>1</v>
      </c>
      <c r="J82" s="85" t="s">
        <v>381</v>
      </c>
      <c r="K82" s="85">
        <v>23200000</v>
      </c>
      <c r="L82" s="88"/>
      <c r="M82" s="8">
        <v>42095</v>
      </c>
      <c r="N82" s="85">
        <f t="shared" si="4"/>
        <v>1</v>
      </c>
      <c r="O82" s="85" t="s">
        <v>381</v>
      </c>
      <c r="P82" s="85">
        <v>23200000</v>
      </c>
      <c r="Q82" s="88"/>
      <c r="R82" s="74" t="s">
        <v>575</v>
      </c>
      <c r="S82" s="9">
        <f t="shared" si="5"/>
        <v>42095</v>
      </c>
      <c r="T82" s="85" t="s">
        <v>383</v>
      </c>
    </row>
    <row r="83" spans="1:20" ht="15.75" thickBot="1">
      <c r="A83" s="87">
        <f t="shared" si="3"/>
        <v>73</v>
      </c>
      <c r="B83" s="86" t="s">
        <v>576</v>
      </c>
      <c r="C83" s="85" t="s">
        <v>54</v>
      </c>
      <c r="D83" s="85" t="s">
        <v>24</v>
      </c>
      <c r="E83" s="2" t="s">
        <v>24</v>
      </c>
      <c r="F83" s="85" t="s">
        <v>577</v>
      </c>
      <c r="G83" s="85" t="s">
        <v>94</v>
      </c>
      <c r="H83" s="85" t="s">
        <v>386</v>
      </c>
      <c r="I83" s="85">
        <v>1</v>
      </c>
      <c r="J83" s="85" t="s">
        <v>381</v>
      </c>
      <c r="K83" s="85">
        <v>88000000</v>
      </c>
      <c r="L83" s="88"/>
      <c r="M83" s="8">
        <v>42125</v>
      </c>
      <c r="N83" s="85">
        <f t="shared" si="4"/>
        <v>1</v>
      </c>
      <c r="O83" s="85" t="s">
        <v>381</v>
      </c>
      <c r="P83" s="85">
        <v>88000000</v>
      </c>
      <c r="Q83" s="88"/>
      <c r="R83" s="74" t="s">
        <v>578</v>
      </c>
      <c r="S83" s="9">
        <f t="shared" si="5"/>
        <v>42125</v>
      </c>
      <c r="T83" s="85" t="s">
        <v>383</v>
      </c>
    </row>
    <row r="84" spans="1:20" ht="15.75" thickBot="1">
      <c r="A84" s="87">
        <f t="shared" si="3"/>
        <v>74</v>
      </c>
      <c r="B84" s="86" t="s">
        <v>579</v>
      </c>
      <c r="C84" s="85" t="s">
        <v>54</v>
      </c>
      <c r="D84" s="85" t="s">
        <v>24</v>
      </c>
      <c r="E84" s="2" t="s">
        <v>24</v>
      </c>
      <c r="F84" s="85" t="s">
        <v>580</v>
      </c>
      <c r="G84" s="85" t="s">
        <v>94</v>
      </c>
      <c r="H84" s="85" t="s">
        <v>386</v>
      </c>
      <c r="I84" s="85">
        <v>1</v>
      </c>
      <c r="J84" s="85" t="s">
        <v>381</v>
      </c>
      <c r="K84" s="85">
        <v>108000000</v>
      </c>
      <c r="L84" s="88"/>
      <c r="M84" s="8">
        <v>42064</v>
      </c>
      <c r="N84" s="85">
        <f t="shared" si="4"/>
        <v>1</v>
      </c>
      <c r="O84" s="85" t="s">
        <v>381</v>
      </c>
      <c r="P84" s="85">
        <v>108000000</v>
      </c>
      <c r="Q84" s="88"/>
      <c r="R84" s="74" t="s">
        <v>581</v>
      </c>
      <c r="S84" s="9">
        <f t="shared" si="5"/>
        <v>42064</v>
      </c>
      <c r="T84" s="85" t="s">
        <v>383</v>
      </c>
    </row>
    <row r="85" spans="1:20" ht="15.75" thickBot="1">
      <c r="A85" s="87">
        <f t="shared" si="3"/>
        <v>75</v>
      </c>
      <c r="B85" s="86" t="s">
        <v>582</v>
      </c>
      <c r="C85" s="85" t="s">
        <v>54</v>
      </c>
      <c r="D85" s="85" t="s">
        <v>24</v>
      </c>
      <c r="E85" s="2" t="s">
        <v>24</v>
      </c>
      <c r="F85" s="85" t="s">
        <v>583</v>
      </c>
      <c r="G85" s="85" t="s">
        <v>96</v>
      </c>
      <c r="H85" s="85" t="s">
        <v>386</v>
      </c>
      <c r="I85" s="85">
        <v>1</v>
      </c>
      <c r="J85" s="85" t="s">
        <v>381</v>
      </c>
      <c r="K85" s="85">
        <v>22600000</v>
      </c>
      <c r="L85" s="88"/>
      <c r="M85" s="8">
        <v>42036</v>
      </c>
      <c r="N85" s="85">
        <f t="shared" si="4"/>
        <v>1</v>
      </c>
      <c r="O85" s="85" t="s">
        <v>381</v>
      </c>
      <c r="P85" s="85">
        <v>22600000</v>
      </c>
      <c r="Q85" s="88"/>
      <c r="R85" s="74">
        <v>0</v>
      </c>
      <c r="S85" s="9">
        <v>1</v>
      </c>
      <c r="T85" s="85" t="s">
        <v>383</v>
      </c>
    </row>
    <row r="86" spans="1:20" ht="15.75" thickBot="1">
      <c r="A86" s="87">
        <f t="shared" si="3"/>
        <v>76</v>
      </c>
      <c r="B86" s="86" t="s">
        <v>584</v>
      </c>
      <c r="C86" s="85" t="s">
        <v>54</v>
      </c>
      <c r="D86" s="85" t="s">
        <v>24</v>
      </c>
      <c r="E86" s="2" t="s">
        <v>24</v>
      </c>
      <c r="F86" s="85" t="s">
        <v>585</v>
      </c>
      <c r="G86" s="85" t="s">
        <v>94</v>
      </c>
      <c r="H86" s="85" t="s">
        <v>386</v>
      </c>
      <c r="I86" s="85">
        <v>1</v>
      </c>
      <c r="J86" s="85" t="s">
        <v>381</v>
      </c>
      <c r="K86" s="85">
        <v>0</v>
      </c>
      <c r="L86" s="88"/>
      <c r="M86" s="8">
        <v>42064</v>
      </c>
      <c r="N86" s="85">
        <f t="shared" si="4"/>
        <v>1</v>
      </c>
      <c r="O86" s="85" t="s">
        <v>381</v>
      </c>
      <c r="P86" s="85">
        <v>0</v>
      </c>
      <c r="Q86" s="88"/>
      <c r="R86" s="74">
        <v>0</v>
      </c>
      <c r="S86" s="9">
        <v>1</v>
      </c>
      <c r="T86" s="85" t="s">
        <v>383</v>
      </c>
    </row>
    <row r="87" spans="1:20" ht="15.75" thickBot="1">
      <c r="A87" s="87">
        <f t="shared" si="3"/>
        <v>77</v>
      </c>
      <c r="B87" s="86" t="s">
        <v>586</v>
      </c>
      <c r="C87" s="85" t="s">
        <v>54</v>
      </c>
      <c r="D87" s="85" t="s">
        <v>24</v>
      </c>
      <c r="E87" s="2" t="s">
        <v>24</v>
      </c>
      <c r="F87" s="85" t="s">
        <v>587</v>
      </c>
      <c r="G87" s="85" t="s">
        <v>96</v>
      </c>
      <c r="H87" s="85" t="s">
        <v>386</v>
      </c>
      <c r="I87" s="85">
        <v>1</v>
      </c>
      <c r="J87" s="85" t="s">
        <v>381</v>
      </c>
      <c r="K87" s="85">
        <v>1818000000</v>
      </c>
      <c r="L87" s="88"/>
      <c r="M87" s="8">
        <v>42036</v>
      </c>
      <c r="N87" s="85">
        <f t="shared" si="4"/>
        <v>1</v>
      </c>
      <c r="O87" s="85" t="s">
        <v>381</v>
      </c>
      <c r="P87" s="85">
        <v>1818000000</v>
      </c>
      <c r="Q87" s="88"/>
      <c r="R87" s="74" t="s">
        <v>588</v>
      </c>
      <c r="S87" s="9">
        <f t="shared" si="5"/>
        <v>42036</v>
      </c>
      <c r="T87" s="85" t="s">
        <v>383</v>
      </c>
    </row>
    <row r="88" spans="1:20" ht="15.75" thickBot="1">
      <c r="A88" s="87">
        <f t="shared" si="3"/>
        <v>78</v>
      </c>
      <c r="B88" s="86" t="s">
        <v>589</v>
      </c>
      <c r="C88" s="85" t="s">
        <v>54</v>
      </c>
      <c r="D88" s="85" t="s">
        <v>24</v>
      </c>
      <c r="E88" s="2" t="s">
        <v>24</v>
      </c>
      <c r="F88" s="85" t="s">
        <v>590</v>
      </c>
      <c r="G88" s="85" t="s">
        <v>96</v>
      </c>
      <c r="H88" s="85" t="s">
        <v>386</v>
      </c>
      <c r="I88" s="85">
        <v>1</v>
      </c>
      <c r="J88" s="85" t="s">
        <v>381</v>
      </c>
      <c r="K88" s="85">
        <v>139398720</v>
      </c>
      <c r="L88" s="88"/>
      <c r="M88" s="8">
        <v>42064</v>
      </c>
      <c r="N88" s="85">
        <f t="shared" si="4"/>
        <v>1</v>
      </c>
      <c r="O88" s="85" t="s">
        <v>381</v>
      </c>
      <c r="P88" s="85">
        <v>139398720</v>
      </c>
      <c r="Q88" s="88"/>
      <c r="R88" s="74">
        <v>0</v>
      </c>
      <c r="S88" s="9">
        <v>1</v>
      </c>
      <c r="T88" s="85" t="s">
        <v>1797</v>
      </c>
    </row>
    <row r="89" spans="1:20" ht="15.75" thickBot="1">
      <c r="A89" s="87">
        <f t="shared" si="3"/>
        <v>79</v>
      </c>
      <c r="B89" s="86" t="s">
        <v>591</v>
      </c>
      <c r="C89" s="85" t="s">
        <v>54</v>
      </c>
      <c r="D89" s="85" t="s">
        <v>24</v>
      </c>
      <c r="E89" s="2" t="s">
        <v>24</v>
      </c>
      <c r="F89" s="85" t="s">
        <v>592</v>
      </c>
      <c r="G89" s="85" t="s">
        <v>96</v>
      </c>
      <c r="H89" s="85" t="s">
        <v>386</v>
      </c>
      <c r="I89" s="85">
        <v>1</v>
      </c>
      <c r="J89" s="85" t="s">
        <v>381</v>
      </c>
      <c r="K89" s="85">
        <v>149899350</v>
      </c>
      <c r="L89" s="88"/>
      <c r="M89" s="8">
        <v>42064</v>
      </c>
      <c r="N89" s="85">
        <f t="shared" si="4"/>
        <v>1</v>
      </c>
      <c r="O89" s="85" t="s">
        <v>381</v>
      </c>
      <c r="P89" s="85">
        <v>149899350</v>
      </c>
      <c r="Q89" s="88"/>
      <c r="R89" s="74">
        <v>0</v>
      </c>
      <c r="S89" s="9">
        <v>1</v>
      </c>
      <c r="T89" s="85" t="s">
        <v>1798</v>
      </c>
    </row>
    <row r="90" spans="1:20" ht="15.75" thickBot="1">
      <c r="A90" s="87">
        <f t="shared" si="3"/>
        <v>80</v>
      </c>
      <c r="B90" s="86" t="s">
        <v>351</v>
      </c>
      <c r="C90" s="85" t="s">
        <v>54</v>
      </c>
      <c r="D90" s="85" t="s">
        <v>24</v>
      </c>
      <c r="E90" s="2" t="s">
        <v>24</v>
      </c>
      <c r="F90" s="85" t="s">
        <v>593</v>
      </c>
      <c r="G90" s="85" t="s">
        <v>96</v>
      </c>
      <c r="H90" s="85" t="s">
        <v>386</v>
      </c>
      <c r="I90" s="85">
        <v>1</v>
      </c>
      <c r="J90" s="85" t="s">
        <v>381</v>
      </c>
      <c r="K90" s="85">
        <v>308526305</v>
      </c>
      <c r="L90" s="88"/>
      <c r="M90" s="8">
        <v>42064</v>
      </c>
      <c r="N90" s="85">
        <f t="shared" si="4"/>
        <v>1</v>
      </c>
      <c r="O90" s="85" t="s">
        <v>381</v>
      </c>
      <c r="P90" s="85">
        <v>308526305</v>
      </c>
      <c r="Q90" s="88"/>
      <c r="R90" s="74">
        <v>0</v>
      </c>
      <c r="S90" s="9">
        <v>1</v>
      </c>
      <c r="T90" s="85" t="s">
        <v>1798</v>
      </c>
    </row>
    <row r="91" spans="1:20" ht="15.75" thickBot="1">
      <c r="A91" s="87">
        <f t="shared" si="3"/>
        <v>81</v>
      </c>
      <c r="B91" s="86" t="s">
        <v>594</v>
      </c>
      <c r="C91" s="85" t="s">
        <v>54</v>
      </c>
      <c r="D91" s="85" t="s">
        <v>24</v>
      </c>
      <c r="E91" s="2" t="s">
        <v>24</v>
      </c>
      <c r="F91" s="85" t="s">
        <v>595</v>
      </c>
      <c r="G91" s="85" t="s">
        <v>96</v>
      </c>
      <c r="H91" s="85" t="s">
        <v>386</v>
      </c>
      <c r="I91" s="85">
        <v>1</v>
      </c>
      <c r="J91" s="85" t="s">
        <v>381</v>
      </c>
      <c r="K91" s="85">
        <v>179500000</v>
      </c>
      <c r="L91" s="88"/>
      <c r="M91" s="8">
        <v>42095</v>
      </c>
      <c r="N91" s="85">
        <f t="shared" si="4"/>
        <v>1</v>
      </c>
      <c r="O91" s="85" t="s">
        <v>381</v>
      </c>
      <c r="P91" s="85">
        <v>179500000</v>
      </c>
      <c r="Q91" s="88"/>
      <c r="R91" s="74">
        <v>0</v>
      </c>
      <c r="S91" s="9">
        <v>1</v>
      </c>
      <c r="T91" s="85" t="s">
        <v>1799</v>
      </c>
    </row>
    <row r="92" spans="1:20" ht="15.75" thickBot="1">
      <c r="A92" s="87">
        <f t="shared" si="3"/>
        <v>82</v>
      </c>
      <c r="B92" s="86" t="s">
        <v>596</v>
      </c>
      <c r="C92" s="85" t="s">
        <v>54</v>
      </c>
      <c r="D92" s="85" t="s">
        <v>24</v>
      </c>
      <c r="E92" s="2" t="s">
        <v>24</v>
      </c>
      <c r="F92" s="85" t="s">
        <v>597</v>
      </c>
      <c r="G92" s="85" t="s">
        <v>94</v>
      </c>
      <c r="H92" s="85" t="s">
        <v>386</v>
      </c>
      <c r="I92" s="85">
        <v>1</v>
      </c>
      <c r="J92" s="85" t="s">
        <v>381</v>
      </c>
      <c r="K92" s="85">
        <v>600000000</v>
      </c>
      <c r="L92" s="88"/>
      <c r="M92" s="8">
        <v>42125</v>
      </c>
      <c r="N92" s="85">
        <f t="shared" si="4"/>
        <v>1</v>
      </c>
      <c r="O92" s="85" t="s">
        <v>381</v>
      </c>
      <c r="P92" s="85">
        <v>600000000</v>
      </c>
      <c r="Q92" s="88"/>
      <c r="R92" s="74">
        <v>0</v>
      </c>
      <c r="S92" s="9">
        <v>1</v>
      </c>
      <c r="T92" s="85" t="s">
        <v>383</v>
      </c>
    </row>
    <row r="93" spans="1:20" ht="15.75" thickBot="1">
      <c r="A93" s="87">
        <f t="shared" si="3"/>
        <v>83</v>
      </c>
      <c r="B93" s="86" t="s">
        <v>598</v>
      </c>
      <c r="C93" s="85" t="s">
        <v>54</v>
      </c>
      <c r="D93" s="85" t="s">
        <v>24</v>
      </c>
      <c r="E93" s="2" t="s">
        <v>24</v>
      </c>
      <c r="F93" s="85" t="s">
        <v>599</v>
      </c>
      <c r="G93" s="85" t="s">
        <v>94</v>
      </c>
      <c r="H93" s="85" t="s">
        <v>386</v>
      </c>
      <c r="I93" s="85">
        <v>1</v>
      </c>
      <c r="J93" s="85" t="s">
        <v>381</v>
      </c>
      <c r="K93" s="85">
        <v>29514228</v>
      </c>
      <c r="L93" s="88"/>
      <c r="M93" s="8">
        <v>42309</v>
      </c>
      <c r="N93" s="85">
        <f t="shared" si="4"/>
        <v>1</v>
      </c>
      <c r="O93" s="85" t="s">
        <v>381</v>
      </c>
      <c r="P93" s="85">
        <v>29514228</v>
      </c>
      <c r="Q93" s="88"/>
      <c r="R93" s="74" t="s">
        <v>600</v>
      </c>
      <c r="S93" s="9">
        <f t="shared" si="5"/>
        <v>42309</v>
      </c>
      <c r="T93" s="85" t="s">
        <v>383</v>
      </c>
    </row>
    <row r="94" spans="1:20" ht="15.75" thickBot="1">
      <c r="A94" s="87">
        <f t="shared" si="3"/>
        <v>84</v>
      </c>
      <c r="B94" s="86" t="s">
        <v>601</v>
      </c>
      <c r="C94" s="85" t="s">
        <v>54</v>
      </c>
      <c r="D94" s="85" t="s">
        <v>24</v>
      </c>
      <c r="E94" s="2" t="s">
        <v>24</v>
      </c>
      <c r="F94" s="85" t="s">
        <v>602</v>
      </c>
      <c r="G94" s="85" t="s">
        <v>97</v>
      </c>
      <c r="H94" s="85" t="s">
        <v>386</v>
      </c>
      <c r="I94" s="85">
        <v>1</v>
      </c>
      <c r="J94" s="85" t="s">
        <v>381</v>
      </c>
      <c r="K94" s="85">
        <v>30000000</v>
      </c>
      <c r="L94" s="88"/>
      <c r="M94" s="8">
        <v>42036</v>
      </c>
      <c r="N94" s="85">
        <f t="shared" si="4"/>
        <v>1</v>
      </c>
      <c r="O94" s="85" t="s">
        <v>381</v>
      </c>
      <c r="P94" s="85">
        <v>30000000</v>
      </c>
      <c r="Q94" s="88"/>
      <c r="R94" s="74">
        <v>0</v>
      </c>
      <c r="S94" s="9">
        <v>1</v>
      </c>
      <c r="T94" s="85" t="s">
        <v>383</v>
      </c>
    </row>
    <row r="95" spans="1:20" ht="15.75" thickBot="1">
      <c r="A95" s="87">
        <f t="shared" si="3"/>
        <v>85</v>
      </c>
      <c r="B95" s="86" t="s">
        <v>603</v>
      </c>
      <c r="C95" s="85" t="s">
        <v>54</v>
      </c>
      <c r="D95" s="85" t="s">
        <v>24</v>
      </c>
      <c r="E95" s="2" t="s">
        <v>24</v>
      </c>
      <c r="F95" s="85" t="s">
        <v>604</v>
      </c>
      <c r="G95" s="85" t="s">
        <v>96</v>
      </c>
      <c r="H95" s="85" t="s">
        <v>386</v>
      </c>
      <c r="I95" s="85">
        <v>1</v>
      </c>
      <c r="J95" s="85" t="s">
        <v>381</v>
      </c>
      <c r="K95" s="85">
        <v>65259230</v>
      </c>
      <c r="L95" s="88"/>
      <c r="M95" s="8">
        <v>42036</v>
      </c>
      <c r="N95" s="85">
        <f t="shared" si="4"/>
        <v>1</v>
      </c>
      <c r="O95" s="85" t="s">
        <v>381</v>
      </c>
      <c r="P95" s="85">
        <v>65259230</v>
      </c>
      <c r="Q95" s="88"/>
      <c r="R95" s="74">
        <v>0</v>
      </c>
      <c r="S95" s="9">
        <v>1</v>
      </c>
      <c r="T95" s="85" t="s">
        <v>1800</v>
      </c>
    </row>
    <row r="96" spans="1:20" ht="15.75" thickBot="1">
      <c r="A96" s="87">
        <f t="shared" si="3"/>
        <v>86</v>
      </c>
      <c r="B96" s="86" t="s">
        <v>605</v>
      </c>
      <c r="C96" s="85" t="s">
        <v>54</v>
      </c>
      <c r="D96" s="85" t="s">
        <v>24</v>
      </c>
      <c r="E96" s="2" t="s">
        <v>24</v>
      </c>
      <c r="F96" s="85" t="s">
        <v>606</v>
      </c>
      <c r="G96" s="85" t="s">
        <v>94</v>
      </c>
      <c r="H96" s="85" t="s">
        <v>386</v>
      </c>
      <c r="I96" s="85">
        <v>1</v>
      </c>
      <c r="J96" s="85" t="s">
        <v>381</v>
      </c>
      <c r="K96" s="85">
        <v>0</v>
      </c>
      <c r="L96" s="88"/>
      <c r="M96" s="8">
        <v>42064</v>
      </c>
      <c r="N96" s="85">
        <f t="shared" si="4"/>
        <v>1</v>
      </c>
      <c r="O96" s="85" t="s">
        <v>381</v>
      </c>
      <c r="P96" s="85">
        <v>0</v>
      </c>
      <c r="Q96" s="88"/>
      <c r="R96" s="74" t="s">
        <v>607</v>
      </c>
      <c r="S96" s="9">
        <f t="shared" si="5"/>
        <v>42064</v>
      </c>
      <c r="T96" s="85" t="s">
        <v>383</v>
      </c>
    </row>
    <row r="97" spans="1:20" ht="15.75" thickBot="1">
      <c r="A97" s="87">
        <f t="shared" si="3"/>
        <v>87</v>
      </c>
      <c r="B97" s="86" t="s">
        <v>608</v>
      </c>
      <c r="C97" s="85" t="s">
        <v>54</v>
      </c>
      <c r="D97" s="85" t="s">
        <v>24</v>
      </c>
      <c r="E97" s="2" t="s">
        <v>24</v>
      </c>
      <c r="F97" s="85" t="s">
        <v>609</v>
      </c>
      <c r="G97" s="85" t="s">
        <v>97</v>
      </c>
      <c r="H97" s="85" t="s">
        <v>386</v>
      </c>
      <c r="I97" s="85">
        <v>1</v>
      </c>
      <c r="J97" s="85" t="s">
        <v>381</v>
      </c>
      <c r="K97" s="85">
        <v>1990000</v>
      </c>
      <c r="L97" s="88"/>
      <c r="M97" s="8">
        <v>42248</v>
      </c>
      <c r="N97" s="85">
        <f t="shared" si="4"/>
        <v>1</v>
      </c>
      <c r="O97" s="85" t="s">
        <v>381</v>
      </c>
      <c r="P97" s="85">
        <v>1990000</v>
      </c>
      <c r="Q97" s="88"/>
      <c r="R97" s="74" t="s">
        <v>610</v>
      </c>
      <c r="S97" s="9">
        <f t="shared" si="5"/>
        <v>42248</v>
      </c>
      <c r="T97" s="85" t="s">
        <v>383</v>
      </c>
    </row>
    <row r="98" spans="1:20" ht="15.75" thickBot="1">
      <c r="A98" s="87">
        <f t="shared" si="3"/>
        <v>88</v>
      </c>
      <c r="B98" s="86" t="s">
        <v>611</v>
      </c>
      <c r="C98" s="85" t="s">
        <v>54</v>
      </c>
      <c r="D98" s="85" t="s">
        <v>24</v>
      </c>
      <c r="E98" s="2" t="s">
        <v>24</v>
      </c>
      <c r="F98" s="85" t="s">
        <v>612</v>
      </c>
      <c r="G98" s="85" t="s">
        <v>96</v>
      </c>
      <c r="H98" s="85" t="s">
        <v>386</v>
      </c>
      <c r="I98" s="85">
        <v>1</v>
      </c>
      <c r="J98" s="85" t="s">
        <v>381</v>
      </c>
      <c r="K98" s="85">
        <v>83945826</v>
      </c>
      <c r="L98" s="88"/>
      <c r="M98" s="8">
        <v>42186</v>
      </c>
      <c r="N98" s="85">
        <f t="shared" si="4"/>
        <v>1</v>
      </c>
      <c r="O98" s="85" t="s">
        <v>381</v>
      </c>
      <c r="P98" s="85">
        <v>83945826</v>
      </c>
      <c r="Q98" s="88"/>
      <c r="R98" s="74">
        <v>0</v>
      </c>
      <c r="S98" s="9">
        <v>1</v>
      </c>
      <c r="T98" s="85" t="s">
        <v>383</v>
      </c>
    </row>
    <row r="99" spans="1:20" ht="15.75" thickBot="1">
      <c r="A99" s="87">
        <f t="shared" si="3"/>
        <v>89</v>
      </c>
      <c r="B99" s="86" t="s">
        <v>613</v>
      </c>
      <c r="C99" s="85" t="s">
        <v>54</v>
      </c>
      <c r="D99" s="85" t="s">
        <v>24</v>
      </c>
      <c r="E99" s="2" t="s">
        <v>24</v>
      </c>
      <c r="F99" s="85" t="s">
        <v>614</v>
      </c>
      <c r="G99" s="85" t="s">
        <v>96</v>
      </c>
      <c r="H99" s="85" t="s">
        <v>386</v>
      </c>
      <c r="I99" s="85">
        <v>1</v>
      </c>
      <c r="J99" s="85" t="s">
        <v>381</v>
      </c>
      <c r="K99" s="85">
        <v>40000000</v>
      </c>
      <c r="L99" s="88"/>
      <c r="M99" s="8">
        <v>42248</v>
      </c>
      <c r="N99" s="85">
        <f t="shared" si="4"/>
        <v>1</v>
      </c>
      <c r="O99" s="85" t="s">
        <v>381</v>
      </c>
      <c r="P99" s="85">
        <v>40000000</v>
      </c>
      <c r="Q99" s="88"/>
      <c r="R99" s="74" t="s">
        <v>615</v>
      </c>
      <c r="S99" s="9">
        <f t="shared" si="5"/>
        <v>42248</v>
      </c>
      <c r="T99" s="85" t="s">
        <v>383</v>
      </c>
    </row>
    <row r="100" spans="1:20" ht="15.75" thickBot="1">
      <c r="A100" s="87">
        <f t="shared" si="3"/>
        <v>90</v>
      </c>
      <c r="B100" s="86" t="s">
        <v>353</v>
      </c>
      <c r="C100" s="85" t="s">
        <v>54</v>
      </c>
      <c r="D100" s="85" t="s">
        <v>24</v>
      </c>
      <c r="E100" s="2" t="s">
        <v>24</v>
      </c>
      <c r="F100" s="85" t="s">
        <v>616</v>
      </c>
      <c r="G100" s="85" t="s">
        <v>97</v>
      </c>
      <c r="H100" s="85" t="s">
        <v>386</v>
      </c>
      <c r="I100" s="85">
        <v>1</v>
      </c>
      <c r="J100" s="85" t="s">
        <v>381</v>
      </c>
      <c r="K100" s="85">
        <v>7160795</v>
      </c>
      <c r="L100" s="88"/>
      <c r="M100" s="8">
        <v>42156</v>
      </c>
      <c r="N100" s="85">
        <f t="shared" si="4"/>
        <v>1</v>
      </c>
      <c r="O100" s="85" t="s">
        <v>381</v>
      </c>
      <c r="P100" s="85">
        <v>7160795</v>
      </c>
      <c r="Q100" s="88"/>
      <c r="R100" s="74" t="s">
        <v>617</v>
      </c>
      <c r="S100" s="9">
        <f t="shared" si="5"/>
        <v>42156</v>
      </c>
      <c r="T100" s="85" t="s">
        <v>383</v>
      </c>
    </row>
    <row r="101" spans="1:20" ht="15.75" thickBot="1">
      <c r="A101" s="87">
        <f t="shared" si="3"/>
        <v>91</v>
      </c>
      <c r="B101" s="86" t="s">
        <v>618</v>
      </c>
      <c r="C101" s="85" t="s">
        <v>54</v>
      </c>
      <c r="D101" s="85" t="s">
        <v>24</v>
      </c>
      <c r="E101" s="2" t="s">
        <v>24</v>
      </c>
      <c r="F101" s="85" t="s">
        <v>619</v>
      </c>
      <c r="G101" s="85" t="s">
        <v>96</v>
      </c>
      <c r="H101" s="85" t="s">
        <v>386</v>
      </c>
      <c r="I101" s="85">
        <v>1</v>
      </c>
      <c r="J101" s="85" t="s">
        <v>381</v>
      </c>
      <c r="K101" s="85">
        <v>49651680</v>
      </c>
      <c r="L101" s="88"/>
      <c r="M101" s="8">
        <v>42217</v>
      </c>
      <c r="N101" s="85">
        <f t="shared" si="4"/>
        <v>1</v>
      </c>
      <c r="O101" s="85" t="s">
        <v>381</v>
      </c>
      <c r="P101" s="85">
        <v>49651680</v>
      </c>
      <c r="Q101" s="88"/>
      <c r="R101" s="74" t="s">
        <v>620</v>
      </c>
      <c r="S101" s="9">
        <f t="shared" si="5"/>
        <v>42217</v>
      </c>
      <c r="T101" s="85" t="s">
        <v>383</v>
      </c>
    </row>
    <row r="102" spans="1:20" ht="15.75" thickBot="1">
      <c r="A102" s="87">
        <f t="shared" si="3"/>
        <v>92</v>
      </c>
      <c r="B102" s="86" t="s">
        <v>621</v>
      </c>
      <c r="C102" s="85" t="s">
        <v>54</v>
      </c>
      <c r="D102" s="85" t="s">
        <v>24</v>
      </c>
      <c r="E102" s="2" t="s">
        <v>24</v>
      </c>
      <c r="F102" s="85" t="s">
        <v>622</v>
      </c>
      <c r="G102" s="85" t="s">
        <v>94</v>
      </c>
      <c r="H102" s="85" t="s">
        <v>386</v>
      </c>
      <c r="I102" s="85">
        <v>1</v>
      </c>
      <c r="J102" s="85" t="s">
        <v>381</v>
      </c>
      <c r="K102" s="85">
        <v>3000000</v>
      </c>
      <c r="L102" s="88"/>
      <c r="M102" s="8">
        <v>42036</v>
      </c>
      <c r="N102" s="85">
        <f t="shared" si="4"/>
        <v>1</v>
      </c>
      <c r="O102" s="85" t="s">
        <v>381</v>
      </c>
      <c r="P102" s="85">
        <v>3000000</v>
      </c>
      <c r="Q102" s="88"/>
      <c r="R102" s="74" t="s">
        <v>623</v>
      </c>
      <c r="S102" s="9">
        <f t="shared" si="5"/>
        <v>42036</v>
      </c>
      <c r="T102" s="85" t="s">
        <v>383</v>
      </c>
    </row>
    <row r="103" spans="1:20" ht="15.75" thickBot="1">
      <c r="A103" s="87">
        <f t="shared" si="3"/>
        <v>93</v>
      </c>
      <c r="B103" s="86" t="s">
        <v>624</v>
      </c>
      <c r="C103" s="85" t="s">
        <v>54</v>
      </c>
      <c r="D103" s="85" t="s">
        <v>24</v>
      </c>
      <c r="E103" s="2" t="s">
        <v>24</v>
      </c>
      <c r="F103" s="85" t="s">
        <v>625</v>
      </c>
      <c r="G103" s="85" t="s">
        <v>96</v>
      </c>
      <c r="H103" s="85" t="s">
        <v>386</v>
      </c>
      <c r="I103" s="85">
        <v>1</v>
      </c>
      <c r="J103" s="85" t="s">
        <v>381</v>
      </c>
      <c r="K103" s="85">
        <v>20000000</v>
      </c>
      <c r="L103" s="88"/>
      <c r="M103" s="8">
        <v>42036</v>
      </c>
      <c r="N103" s="85">
        <f t="shared" si="4"/>
        <v>1</v>
      </c>
      <c r="O103" s="85" t="s">
        <v>381</v>
      </c>
      <c r="P103" s="85">
        <v>20000000</v>
      </c>
      <c r="Q103" s="88"/>
      <c r="R103" s="74" t="s">
        <v>626</v>
      </c>
      <c r="S103" s="9">
        <f t="shared" si="5"/>
        <v>42036</v>
      </c>
      <c r="T103" s="85" t="s">
        <v>383</v>
      </c>
    </row>
    <row r="104" spans="1:20" ht="15.75" thickBot="1">
      <c r="A104" s="87">
        <f t="shared" si="3"/>
        <v>94</v>
      </c>
      <c r="B104" s="86" t="s">
        <v>627</v>
      </c>
      <c r="C104" s="85" t="s">
        <v>54</v>
      </c>
      <c r="D104" s="85" t="s">
        <v>24</v>
      </c>
      <c r="E104" s="2" t="s">
        <v>24</v>
      </c>
      <c r="F104" s="85" t="s">
        <v>628</v>
      </c>
      <c r="G104" s="85" t="s">
        <v>96</v>
      </c>
      <c r="H104" s="85" t="s">
        <v>386</v>
      </c>
      <c r="I104" s="85">
        <v>1</v>
      </c>
      <c r="J104" s="85" t="s">
        <v>381</v>
      </c>
      <c r="K104" s="85">
        <v>20000000</v>
      </c>
      <c r="L104" s="88"/>
      <c r="M104" s="8">
        <v>42036</v>
      </c>
      <c r="N104" s="85">
        <f t="shared" si="4"/>
        <v>1</v>
      </c>
      <c r="O104" s="85" t="s">
        <v>381</v>
      </c>
      <c r="P104" s="85">
        <v>20000000</v>
      </c>
      <c r="Q104" s="88"/>
      <c r="R104" s="74" t="s">
        <v>629</v>
      </c>
      <c r="S104" s="9">
        <f t="shared" si="5"/>
        <v>42036</v>
      </c>
      <c r="T104" s="85" t="s">
        <v>383</v>
      </c>
    </row>
    <row r="105" spans="1:20" ht="15.75" thickBot="1">
      <c r="A105" s="87">
        <f t="shared" si="3"/>
        <v>95</v>
      </c>
      <c r="B105" s="86" t="s">
        <v>630</v>
      </c>
      <c r="C105" s="85" t="s">
        <v>54</v>
      </c>
      <c r="D105" s="85" t="s">
        <v>24</v>
      </c>
      <c r="E105" s="2" t="s">
        <v>24</v>
      </c>
      <c r="F105" s="85" t="s">
        <v>631</v>
      </c>
      <c r="G105" s="85" t="s">
        <v>94</v>
      </c>
      <c r="H105" s="85" t="s">
        <v>386</v>
      </c>
      <c r="I105" s="85">
        <v>1</v>
      </c>
      <c r="J105" s="85" t="s">
        <v>381</v>
      </c>
      <c r="K105" s="85">
        <v>32256000</v>
      </c>
      <c r="L105" s="88"/>
      <c r="M105" s="8">
        <v>42125</v>
      </c>
      <c r="N105" s="85">
        <f t="shared" si="4"/>
        <v>1</v>
      </c>
      <c r="O105" s="85" t="s">
        <v>381</v>
      </c>
      <c r="P105" s="85">
        <v>32256000</v>
      </c>
      <c r="Q105" s="88"/>
      <c r="R105" s="74" t="s">
        <v>632</v>
      </c>
      <c r="S105" s="9">
        <f t="shared" si="5"/>
        <v>42125</v>
      </c>
      <c r="T105" s="85" t="s">
        <v>383</v>
      </c>
    </row>
    <row r="106" spans="1:20" ht="15.75" thickBot="1">
      <c r="A106" s="87">
        <f t="shared" si="3"/>
        <v>96</v>
      </c>
      <c r="B106" s="86" t="s">
        <v>633</v>
      </c>
      <c r="C106" s="85" t="s">
        <v>54</v>
      </c>
      <c r="D106" s="85" t="s">
        <v>24</v>
      </c>
      <c r="E106" s="2" t="s">
        <v>24</v>
      </c>
      <c r="F106" s="85" t="s">
        <v>634</v>
      </c>
      <c r="G106" s="85" t="s">
        <v>97</v>
      </c>
      <c r="H106" s="85" t="s">
        <v>386</v>
      </c>
      <c r="I106" s="85">
        <v>1</v>
      </c>
      <c r="J106" s="85" t="s">
        <v>381</v>
      </c>
      <c r="K106" s="85">
        <v>8000000</v>
      </c>
      <c r="L106" s="88"/>
      <c r="M106" s="8">
        <v>42217</v>
      </c>
      <c r="N106" s="85">
        <f t="shared" si="4"/>
        <v>1</v>
      </c>
      <c r="O106" s="85" t="s">
        <v>381</v>
      </c>
      <c r="P106" s="85">
        <v>8000000</v>
      </c>
      <c r="Q106" s="88"/>
      <c r="R106" s="74" t="s">
        <v>635</v>
      </c>
      <c r="S106" s="9">
        <f t="shared" si="5"/>
        <v>42217</v>
      </c>
      <c r="T106" s="85" t="s">
        <v>383</v>
      </c>
    </row>
    <row r="107" spans="1:20" ht="15.75" thickBot="1">
      <c r="A107" s="87">
        <f t="shared" si="3"/>
        <v>97</v>
      </c>
      <c r="B107" s="86" t="s">
        <v>636</v>
      </c>
      <c r="C107" s="85" t="s">
        <v>54</v>
      </c>
      <c r="D107" s="85" t="s">
        <v>24</v>
      </c>
      <c r="E107" s="2" t="s">
        <v>24</v>
      </c>
      <c r="F107" s="85" t="s">
        <v>637</v>
      </c>
      <c r="G107" s="85" t="s">
        <v>94</v>
      </c>
      <c r="H107" s="85" t="s">
        <v>386</v>
      </c>
      <c r="I107" s="85">
        <v>1</v>
      </c>
      <c r="J107" s="85" t="s">
        <v>381</v>
      </c>
      <c r="K107" s="85">
        <v>35481600</v>
      </c>
      <c r="L107" s="88"/>
      <c r="M107" s="8">
        <v>42156</v>
      </c>
      <c r="N107" s="85">
        <f t="shared" si="4"/>
        <v>1</v>
      </c>
      <c r="O107" s="85" t="s">
        <v>381</v>
      </c>
      <c r="P107" s="85">
        <v>35481600</v>
      </c>
      <c r="Q107" s="88"/>
      <c r="R107" s="74" t="s">
        <v>638</v>
      </c>
      <c r="S107" s="9">
        <f t="shared" si="5"/>
        <v>42156</v>
      </c>
      <c r="T107" s="85" t="s">
        <v>383</v>
      </c>
    </row>
    <row r="108" spans="1:20" ht="15.75" thickBot="1">
      <c r="A108" s="87">
        <f t="shared" si="3"/>
        <v>98</v>
      </c>
      <c r="B108" s="86" t="s">
        <v>639</v>
      </c>
      <c r="C108" s="85" t="s">
        <v>54</v>
      </c>
      <c r="D108" s="85" t="s">
        <v>24</v>
      </c>
      <c r="E108" s="2" t="s">
        <v>24</v>
      </c>
      <c r="F108" s="85" t="s">
        <v>640</v>
      </c>
      <c r="G108" s="85" t="s">
        <v>94</v>
      </c>
      <c r="H108" s="85" t="s">
        <v>386</v>
      </c>
      <c r="I108" s="85">
        <v>1</v>
      </c>
      <c r="J108" s="85" t="s">
        <v>381</v>
      </c>
      <c r="K108" s="85">
        <v>24466773</v>
      </c>
      <c r="L108" s="88"/>
      <c r="M108" s="8">
        <v>42095</v>
      </c>
      <c r="N108" s="85">
        <f t="shared" si="4"/>
        <v>1</v>
      </c>
      <c r="O108" s="85" t="s">
        <v>381</v>
      </c>
      <c r="P108" s="85">
        <v>24466773</v>
      </c>
      <c r="Q108" s="88"/>
      <c r="R108" s="74" t="s">
        <v>641</v>
      </c>
      <c r="S108" s="9">
        <f t="shared" si="5"/>
        <v>42095</v>
      </c>
      <c r="T108" s="85" t="s">
        <v>383</v>
      </c>
    </row>
    <row r="109" spans="1:20" ht="15.75" thickBot="1">
      <c r="A109" s="87">
        <f t="shared" si="3"/>
        <v>99</v>
      </c>
      <c r="B109" s="86" t="s">
        <v>642</v>
      </c>
      <c r="C109" s="85" t="s">
        <v>54</v>
      </c>
      <c r="D109" s="85" t="s">
        <v>24</v>
      </c>
      <c r="E109" s="2" t="s">
        <v>24</v>
      </c>
      <c r="F109" s="85" t="s">
        <v>643</v>
      </c>
      <c r="G109" s="85" t="s">
        <v>97</v>
      </c>
      <c r="H109" s="85" t="s">
        <v>386</v>
      </c>
      <c r="I109" s="85">
        <v>1</v>
      </c>
      <c r="J109" s="85" t="s">
        <v>381</v>
      </c>
      <c r="K109" s="85">
        <v>1635600</v>
      </c>
      <c r="L109" s="88"/>
      <c r="M109" s="8">
        <v>42186</v>
      </c>
      <c r="N109" s="85">
        <f t="shared" si="4"/>
        <v>1</v>
      </c>
      <c r="O109" s="85" t="s">
        <v>381</v>
      </c>
      <c r="P109" s="85">
        <v>1635600</v>
      </c>
      <c r="Q109" s="88"/>
      <c r="R109" s="74" t="s">
        <v>644</v>
      </c>
      <c r="S109" s="9">
        <f t="shared" si="5"/>
        <v>42186</v>
      </c>
      <c r="T109" s="85" t="s">
        <v>383</v>
      </c>
    </row>
    <row r="110" spans="1:20" ht="15.75" thickBot="1">
      <c r="A110" s="87">
        <f t="shared" si="3"/>
        <v>100</v>
      </c>
      <c r="B110" s="86" t="s">
        <v>355</v>
      </c>
      <c r="C110" s="85" t="s">
        <v>54</v>
      </c>
      <c r="D110" s="85" t="s">
        <v>24</v>
      </c>
      <c r="E110" s="2" t="s">
        <v>24</v>
      </c>
      <c r="F110" s="85" t="s">
        <v>645</v>
      </c>
      <c r="G110" s="85" t="s">
        <v>97</v>
      </c>
      <c r="H110" s="85" t="s">
        <v>386</v>
      </c>
      <c r="I110" s="85">
        <v>1</v>
      </c>
      <c r="J110" s="85" t="s">
        <v>381</v>
      </c>
      <c r="K110" s="85">
        <v>5000000</v>
      </c>
      <c r="L110" s="88"/>
      <c r="M110" s="8">
        <v>42125</v>
      </c>
      <c r="N110" s="85">
        <f t="shared" si="4"/>
        <v>1</v>
      </c>
      <c r="O110" s="85" t="s">
        <v>381</v>
      </c>
      <c r="P110" s="85">
        <v>5000000</v>
      </c>
      <c r="Q110" s="88"/>
      <c r="R110" s="74" t="s">
        <v>646</v>
      </c>
      <c r="S110" s="9">
        <f t="shared" si="5"/>
        <v>42125</v>
      </c>
      <c r="T110" s="85" t="s">
        <v>383</v>
      </c>
    </row>
    <row r="111" spans="1:20" ht="15.75" thickBot="1">
      <c r="A111" s="87">
        <f t="shared" si="3"/>
        <v>101</v>
      </c>
      <c r="B111" s="86" t="s">
        <v>357</v>
      </c>
      <c r="C111" s="85" t="s">
        <v>54</v>
      </c>
      <c r="D111" s="85" t="s">
        <v>24</v>
      </c>
      <c r="E111" s="2" t="s">
        <v>24</v>
      </c>
      <c r="F111" s="85" t="s">
        <v>647</v>
      </c>
      <c r="G111" s="85" t="s">
        <v>94</v>
      </c>
      <c r="H111" s="85" t="s">
        <v>386</v>
      </c>
      <c r="I111" s="85">
        <v>1</v>
      </c>
      <c r="J111" s="85" t="s">
        <v>381</v>
      </c>
      <c r="K111" s="85">
        <v>7493600</v>
      </c>
      <c r="L111" s="88"/>
      <c r="M111" s="8">
        <v>42095</v>
      </c>
      <c r="N111" s="85">
        <f t="shared" si="4"/>
        <v>1</v>
      </c>
      <c r="O111" s="85" t="s">
        <v>381</v>
      </c>
      <c r="P111" s="85">
        <v>7493600</v>
      </c>
      <c r="Q111" s="88"/>
      <c r="R111" s="74" t="s">
        <v>648</v>
      </c>
      <c r="S111" s="9">
        <f t="shared" si="5"/>
        <v>42095</v>
      </c>
      <c r="T111" s="85" t="s">
        <v>383</v>
      </c>
    </row>
    <row r="112" spans="1:20" ht="15.75" thickBot="1">
      <c r="A112" s="87">
        <f t="shared" si="3"/>
        <v>102</v>
      </c>
      <c r="B112" s="86" t="s">
        <v>359</v>
      </c>
      <c r="C112" s="85" t="s">
        <v>54</v>
      </c>
      <c r="D112" s="85" t="s">
        <v>24</v>
      </c>
      <c r="E112" s="2" t="s">
        <v>24</v>
      </c>
      <c r="F112" s="85" t="s">
        <v>649</v>
      </c>
      <c r="G112" s="85" t="s">
        <v>94</v>
      </c>
      <c r="H112" s="85" t="s">
        <v>380</v>
      </c>
      <c r="I112" s="85">
        <v>1</v>
      </c>
      <c r="J112" s="85" t="s">
        <v>381</v>
      </c>
      <c r="K112" s="85">
        <v>46489600</v>
      </c>
      <c r="L112" s="88"/>
      <c r="M112" s="8">
        <v>42125</v>
      </c>
      <c r="N112" s="85">
        <f t="shared" si="4"/>
        <v>1</v>
      </c>
      <c r="O112" s="85" t="s">
        <v>381</v>
      </c>
      <c r="P112" s="85">
        <v>46489600</v>
      </c>
      <c r="Q112" s="88"/>
      <c r="R112" s="74" t="s">
        <v>650</v>
      </c>
      <c r="S112" s="9">
        <f t="shared" si="5"/>
        <v>42125</v>
      </c>
      <c r="T112" s="85" t="s">
        <v>383</v>
      </c>
    </row>
    <row r="113" spans="1:20" ht="15.75" thickBot="1">
      <c r="A113" s="87">
        <f t="shared" si="3"/>
        <v>103</v>
      </c>
      <c r="B113" s="86" t="s">
        <v>651</v>
      </c>
      <c r="C113" s="85" t="s">
        <v>54</v>
      </c>
      <c r="D113" s="85" t="s">
        <v>24</v>
      </c>
      <c r="E113" s="2" t="s">
        <v>24</v>
      </c>
      <c r="F113" s="85" t="s">
        <v>652</v>
      </c>
      <c r="G113" s="85" t="s">
        <v>94</v>
      </c>
      <c r="H113" s="85" t="s">
        <v>386</v>
      </c>
      <c r="I113" s="85">
        <v>1</v>
      </c>
      <c r="J113" s="85" t="s">
        <v>381</v>
      </c>
      <c r="K113" s="85">
        <v>30720000</v>
      </c>
      <c r="L113" s="88"/>
      <c r="M113" s="8">
        <v>42156</v>
      </c>
      <c r="N113" s="85">
        <f t="shared" si="4"/>
        <v>1</v>
      </c>
      <c r="O113" s="85" t="s">
        <v>381</v>
      </c>
      <c r="P113" s="85">
        <v>30720000</v>
      </c>
      <c r="Q113" s="88"/>
      <c r="R113" s="74" t="s">
        <v>653</v>
      </c>
      <c r="S113" s="9">
        <f t="shared" si="5"/>
        <v>42156</v>
      </c>
      <c r="T113" s="85" t="s">
        <v>383</v>
      </c>
    </row>
    <row r="114" spans="1:20" ht="15.75" thickBot="1">
      <c r="A114" s="87">
        <f t="shared" si="3"/>
        <v>104</v>
      </c>
      <c r="B114" s="86" t="s">
        <v>654</v>
      </c>
      <c r="C114" s="85" t="s">
        <v>54</v>
      </c>
      <c r="D114" s="85" t="s">
        <v>24</v>
      </c>
      <c r="E114" s="2" t="s">
        <v>24</v>
      </c>
      <c r="F114" s="85" t="s">
        <v>655</v>
      </c>
      <c r="G114" s="85" t="s">
        <v>94</v>
      </c>
      <c r="H114" s="85" t="s">
        <v>386</v>
      </c>
      <c r="I114" s="85">
        <v>1</v>
      </c>
      <c r="J114" s="85" t="s">
        <v>381</v>
      </c>
      <c r="K114" s="85">
        <v>22528000</v>
      </c>
      <c r="L114" s="88"/>
      <c r="M114" s="8">
        <v>42156</v>
      </c>
      <c r="N114" s="85">
        <f t="shared" si="4"/>
        <v>1</v>
      </c>
      <c r="O114" s="85" t="s">
        <v>381</v>
      </c>
      <c r="P114" s="85">
        <v>22528000</v>
      </c>
      <c r="Q114" s="88"/>
      <c r="R114" s="74" t="s">
        <v>656</v>
      </c>
      <c r="S114" s="9">
        <f t="shared" si="5"/>
        <v>42156</v>
      </c>
      <c r="T114" s="85" t="s">
        <v>383</v>
      </c>
    </row>
    <row r="115" spans="1:20" ht="15.75" thickBot="1">
      <c r="A115" s="87">
        <f t="shared" si="3"/>
        <v>105</v>
      </c>
      <c r="B115" s="86" t="s">
        <v>657</v>
      </c>
      <c r="C115" s="85" t="s">
        <v>54</v>
      </c>
      <c r="D115" s="85" t="s">
        <v>24</v>
      </c>
      <c r="E115" s="2" t="s">
        <v>24</v>
      </c>
      <c r="F115" s="85" t="s">
        <v>658</v>
      </c>
      <c r="G115" s="85" t="s">
        <v>94</v>
      </c>
      <c r="H115" s="85" t="s">
        <v>386</v>
      </c>
      <c r="I115" s="85">
        <v>1</v>
      </c>
      <c r="J115" s="85" t="s">
        <v>381</v>
      </c>
      <c r="K115" s="85">
        <v>18876233</v>
      </c>
      <c r="L115" s="88"/>
      <c r="M115" s="8">
        <v>42186</v>
      </c>
      <c r="N115" s="85">
        <f t="shared" si="4"/>
        <v>1</v>
      </c>
      <c r="O115" s="85" t="s">
        <v>381</v>
      </c>
      <c r="P115" s="85">
        <v>18876233</v>
      </c>
      <c r="Q115" s="88"/>
      <c r="R115" s="74" t="s">
        <v>659</v>
      </c>
      <c r="S115" s="9">
        <f t="shared" si="5"/>
        <v>42186</v>
      </c>
      <c r="T115" s="85" t="s">
        <v>383</v>
      </c>
    </row>
    <row r="116" spans="1:20" ht="15.75" thickBot="1">
      <c r="A116" s="87">
        <f t="shared" si="3"/>
        <v>106</v>
      </c>
      <c r="B116" s="86" t="s">
        <v>660</v>
      </c>
      <c r="C116" s="85" t="s">
        <v>54</v>
      </c>
      <c r="D116" s="85" t="s">
        <v>24</v>
      </c>
      <c r="E116" s="2" t="s">
        <v>24</v>
      </c>
      <c r="F116" s="85" t="s">
        <v>661</v>
      </c>
      <c r="G116" s="85" t="s">
        <v>96</v>
      </c>
      <c r="H116" s="85" t="s">
        <v>386</v>
      </c>
      <c r="I116" s="85">
        <v>1</v>
      </c>
      <c r="J116" s="85" t="s">
        <v>381</v>
      </c>
      <c r="K116" s="85">
        <v>153900000</v>
      </c>
      <c r="L116" s="88"/>
      <c r="M116" s="8">
        <v>42217</v>
      </c>
      <c r="N116" s="85">
        <f t="shared" si="4"/>
        <v>1</v>
      </c>
      <c r="O116" s="85" t="s">
        <v>381</v>
      </c>
      <c r="P116" s="85">
        <v>153900000</v>
      </c>
      <c r="Q116" s="88"/>
      <c r="R116" s="74">
        <v>0</v>
      </c>
      <c r="S116" s="9">
        <v>1</v>
      </c>
      <c r="T116" s="85" t="s">
        <v>1801</v>
      </c>
    </row>
    <row r="117" spans="1:20" ht="15.75" thickBot="1">
      <c r="A117" s="87">
        <f t="shared" si="3"/>
        <v>107</v>
      </c>
      <c r="B117" s="86" t="s">
        <v>662</v>
      </c>
      <c r="C117" s="85" t="s">
        <v>54</v>
      </c>
      <c r="D117" s="85" t="s">
        <v>24</v>
      </c>
      <c r="E117" s="2" t="s">
        <v>24</v>
      </c>
      <c r="F117" s="85" t="s">
        <v>663</v>
      </c>
      <c r="G117" s="85" t="s">
        <v>97</v>
      </c>
      <c r="H117" s="85" t="s">
        <v>386</v>
      </c>
      <c r="I117" s="85">
        <v>1</v>
      </c>
      <c r="J117" s="85" t="s">
        <v>381</v>
      </c>
      <c r="K117" s="85">
        <v>18000000</v>
      </c>
      <c r="L117" s="88"/>
      <c r="M117" s="8">
        <v>42186</v>
      </c>
      <c r="N117" s="85">
        <f t="shared" si="4"/>
        <v>1</v>
      </c>
      <c r="O117" s="85" t="s">
        <v>381</v>
      </c>
      <c r="P117" s="85">
        <v>18000000</v>
      </c>
      <c r="Q117" s="88"/>
      <c r="R117" s="74">
        <v>0</v>
      </c>
      <c r="S117" s="9">
        <v>1</v>
      </c>
      <c r="T117" s="85" t="s">
        <v>383</v>
      </c>
    </row>
    <row r="118" spans="1:20" ht="15.75" thickBot="1">
      <c r="A118" s="87">
        <f t="shared" si="3"/>
        <v>108</v>
      </c>
      <c r="B118" s="86" t="s">
        <v>664</v>
      </c>
      <c r="C118" s="85" t="s">
        <v>54</v>
      </c>
      <c r="D118" s="85" t="s">
        <v>24</v>
      </c>
      <c r="E118" s="2" t="s">
        <v>24</v>
      </c>
      <c r="F118" s="85" t="s">
        <v>665</v>
      </c>
      <c r="G118" s="85" t="s">
        <v>94</v>
      </c>
      <c r="H118" s="85" t="s">
        <v>386</v>
      </c>
      <c r="I118" s="85">
        <v>1</v>
      </c>
      <c r="J118" s="85" t="s">
        <v>381</v>
      </c>
      <c r="K118" s="85">
        <v>18510053</v>
      </c>
      <c r="L118" s="88"/>
      <c r="M118" s="8">
        <v>42186</v>
      </c>
      <c r="N118" s="85">
        <f t="shared" si="4"/>
        <v>1</v>
      </c>
      <c r="O118" s="85" t="s">
        <v>381</v>
      </c>
      <c r="P118" s="85">
        <v>18510053</v>
      </c>
      <c r="Q118" s="88"/>
      <c r="R118" s="74">
        <v>0</v>
      </c>
      <c r="S118" s="9">
        <v>1</v>
      </c>
      <c r="T118" s="85" t="s">
        <v>383</v>
      </c>
    </row>
    <row r="119" spans="1:20" ht="15.75" thickBot="1">
      <c r="A119" s="87">
        <f t="shared" si="3"/>
        <v>109</v>
      </c>
      <c r="B119" s="86" t="s">
        <v>666</v>
      </c>
      <c r="C119" s="85" t="s">
        <v>54</v>
      </c>
      <c r="D119" s="85" t="s">
        <v>24</v>
      </c>
      <c r="E119" s="2" t="s">
        <v>24</v>
      </c>
      <c r="F119" s="85" t="s">
        <v>667</v>
      </c>
      <c r="G119" s="85" t="s">
        <v>96</v>
      </c>
      <c r="H119" s="85" t="s">
        <v>386</v>
      </c>
      <c r="I119" s="85">
        <v>1</v>
      </c>
      <c r="J119" s="85" t="s">
        <v>381</v>
      </c>
      <c r="K119" s="85">
        <v>76146340</v>
      </c>
      <c r="L119" s="88"/>
      <c r="M119" s="8">
        <v>42186</v>
      </c>
      <c r="N119" s="85">
        <f t="shared" si="4"/>
        <v>1</v>
      </c>
      <c r="O119" s="85" t="s">
        <v>381</v>
      </c>
      <c r="P119" s="85">
        <v>76146340</v>
      </c>
      <c r="Q119" s="88"/>
      <c r="R119" s="74" t="s">
        <v>668</v>
      </c>
      <c r="S119" s="9">
        <f t="shared" si="5"/>
        <v>42186</v>
      </c>
      <c r="T119" s="85" t="s">
        <v>383</v>
      </c>
    </row>
    <row r="120" spans="1:20" ht="15.75" thickBot="1">
      <c r="A120" s="87">
        <f t="shared" si="3"/>
        <v>110</v>
      </c>
      <c r="B120" s="86" t="s">
        <v>361</v>
      </c>
      <c r="C120" s="85" t="s">
        <v>54</v>
      </c>
      <c r="D120" s="85" t="s">
        <v>24</v>
      </c>
      <c r="E120" s="2" t="s">
        <v>24</v>
      </c>
      <c r="F120" s="85" t="s">
        <v>669</v>
      </c>
      <c r="G120" s="85" t="s">
        <v>94</v>
      </c>
      <c r="H120" s="85" t="s">
        <v>386</v>
      </c>
      <c r="I120" s="85">
        <v>1</v>
      </c>
      <c r="J120" s="85" t="s">
        <v>381</v>
      </c>
      <c r="K120" s="85">
        <v>50553450</v>
      </c>
      <c r="L120" s="88"/>
      <c r="M120" s="8">
        <v>42278</v>
      </c>
      <c r="N120" s="85">
        <f t="shared" si="4"/>
        <v>1</v>
      </c>
      <c r="O120" s="85" t="s">
        <v>381</v>
      </c>
      <c r="P120" s="85">
        <v>50553450</v>
      </c>
      <c r="Q120" s="88"/>
      <c r="R120" s="74" t="s">
        <v>670</v>
      </c>
      <c r="S120" s="9">
        <f t="shared" si="5"/>
        <v>42278</v>
      </c>
      <c r="T120" s="85" t="s">
        <v>383</v>
      </c>
    </row>
    <row r="121" spans="1:20" ht="15.75" thickBot="1">
      <c r="A121" s="87">
        <f t="shared" si="3"/>
        <v>111</v>
      </c>
      <c r="B121" s="86" t="s">
        <v>671</v>
      </c>
      <c r="C121" s="85" t="s">
        <v>54</v>
      </c>
      <c r="D121" s="85" t="s">
        <v>24</v>
      </c>
      <c r="E121" s="2" t="s">
        <v>24</v>
      </c>
      <c r="F121" s="85" t="s">
        <v>672</v>
      </c>
      <c r="G121" s="85" t="s">
        <v>94</v>
      </c>
      <c r="H121" s="85" t="s">
        <v>386</v>
      </c>
      <c r="I121" s="85">
        <v>1</v>
      </c>
      <c r="J121" s="85" t="s">
        <v>381</v>
      </c>
      <c r="K121" s="85">
        <v>1643333</v>
      </c>
      <c r="L121" s="88"/>
      <c r="M121" s="8">
        <v>42339</v>
      </c>
      <c r="N121" s="85">
        <f t="shared" si="4"/>
        <v>1</v>
      </c>
      <c r="O121" s="85" t="s">
        <v>381</v>
      </c>
      <c r="P121" s="85">
        <v>1643333</v>
      </c>
      <c r="Q121" s="88"/>
      <c r="R121" s="74" t="s">
        <v>673</v>
      </c>
      <c r="S121" s="9">
        <f t="shared" si="5"/>
        <v>42339</v>
      </c>
      <c r="T121" s="85" t="s">
        <v>383</v>
      </c>
    </row>
    <row r="122" spans="1:20" ht="15.75" thickBot="1">
      <c r="A122" s="87">
        <f t="shared" si="3"/>
        <v>112</v>
      </c>
      <c r="B122" s="86" t="s">
        <v>674</v>
      </c>
      <c r="C122" s="85" t="s">
        <v>54</v>
      </c>
      <c r="D122" s="85" t="s">
        <v>24</v>
      </c>
      <c r="E122" s="2" t="s">
        <v>24</v>
      </c>
      <c r="F122" s="85" t="s">
        <v>675</v>
      </c>
      <c r="G122" s="85" t="s">
        <v>96</v>
      </c>
      <c r="H122" s="85" t="s">
        <v>386</v>
      </c>
      <c r="I122" s="85">
        <v>1</v>
      </c>
      <c r="J122" s="85" t="s">
        <v>381</v>
      </c>
      <c r="K122" s="85">
        <v>45689892</v>
      </c>
      <c r="L122" s="88"/>
      <c r="M122" s="8">
        <v>42186</v>
      </c>
      <c r="N122" s="85">
        <f t="shared" si="4"/>
        <v>1</v>
      </c>
      <c r="O122" s="85" t="s">
        <v>381</v>
      </c>
      <c r="P122" s="85">
        <v>45689892</v>
      </c>
      <c r="Q122" s="88"/>
      <c r="R122" s="74" t="s">
        <v>676</v>
      </c>
      <c r="S122" s="9">
        <f t="shared" si="5"/>
        <v>42186</v>
      </c>
      <c r="T122" s="85" t="s">
        <v>383</v>
      </c>
    </row>
    <row r="123" spans="1:20" ht="15.75" thickBot="1">
      <c r="A123" s="87">
        <f t="shared" si="3"/>
        <v>113</v>
      </c>
      <c r="B123" s="86" t="s">
        <v>677</v>
      </c>
      <c r="C123" s="85" t="s">
        <v>54</v>
      </c>
      <c r="D123" s="85" t="s">
        <v>24</v>
      </c>
      <c r="E123" s="2" t="s">
        <v>24</v>
      </c>
      <c r="F123" s="85" t="s">
        <v>678</v>
      </c>
      <c r="G123" s="85" t="s">
        <v>94</v>
      </c>
      <c r="H123" s="85" t="s">
        <v>386</v>
      </c>
      <c r="I123" s="85">
        <v>1</v>
      </c>
      <c r="J123" s="85" t="s">
        <v>381</v>
      </c>
      <c r="K123" s="85">
        <v>7264000</v>
      </c>
      <c r="L123" s="88"/>
      <c r="M123" s="8">
        <v>42186</v>
      </c>
      <c r="N123" s="85">
        <f t="shared" si="4"/>
        <v>1</v>
      </c>
      <c r="O123" s="85" t="s">
        <v>381</v>
      </c>
      <c r="P123" s="85">
        <v>7264000</v>
      </c>
      <c r="Q123" s="88"/>
      <c r="R123" s="74">
        <v>0</v>
      </c>
      <c r="S123" s="9">
        <v>1</v>
      </c>
      <c r="T123" s="85" t="s">
        <v>383</v>
      </c>
    </row>
    <row r="124" spans="1:20" ht="15.75" thickBot="1">
      <c r="A124" s="87">
        <f t="shared" si="3"/>
        <v>114</v>
      </c>
      <c r="B124" s="86" t="s">
        <v>679</v>
      </c>
      <c r="C124" s="85" t="s">
        <v>54</v>
      </c>
      <c r="D124" s="85" t="s">
        <v>24</v>
      </c>
      <c r="E124" s="2" t="s">
        <v>24</v>
      </c>
      <c r="F124" s="85" t="s">
        <v>680</v>
      </c>
      <c r="G124" s="85" t="s">
        <v>94</v>
      </c>
      <c r="H124" s="85" t="s">
        <v>386</v>
      </c>
      <c r="I124" s="85">
        <v>1</v>
      </c>
      <c r="J124" s="85" t="s">
        <v>381</v>
      </c>
      <c r="K124" s="85">
        <v>36659200</v>
      </c>
      <c r="L124" s="88"/>
      <c r="M124" s="8">
        <v>42186</v>
      </c>
      <c r="N124" s="85">
        <f t="shared" si="4"/>
        <v>1</v>
      </c>
      <c r="O124" s="85" t="s">
        <v>381</v>
      </c>
      <c r="P124" s="85">
        <v>36659200</v>
      </c>
      <c r="Q124" s="88"/>
      <c r="R124" s="74" t="s">
        <v>681</v>
      </c>
      <c r="S124" s="9">
        <f t="shared" si="5"/>
        <v>42186</v>
      </c>
      <c r="T124" s="85" t="s">
        <v>383</v>
      </c>
    </row>
    <row r="125" spans="1:20" ht="15.75" thickBot="1">
      <c r="A125" s="87">
        <f t="shared" si="3"/>
        <v>115</v>
      </c>
      <c r="B125" s="86" t="s">
        <v>682</v>
      </c>
      <c r="C125" s="85" t="s">
        <v>54</v>
      </c>
      <c r="D125" s="85" t="s">
        <v>24</v>
      </c>
      <c r="E125" s="2" t="s">
        <v>24</v>
      </c>
      <c r="F125" s="85" t="s">
        <v>389</v>
      </c>
      <c r="G125" s="85" t="s">
        <v>94</v>
      </c>
      <c r="H125" s="85" t="s">
        <v>386</v>
      </c>
      <c r="I125" s="85">
        <v>1</v>
      </c>
      <c r="J125" s="85" t="s">
        <v>381</v>
      </c>
      <c r="K125" s="85">
        <v>8108000</v>
      </c>
      <c r="L125" s="88"/>
      <c r="M125" s="8">
        <v>42217</v>
      </c>
      <c r="N125" s="85">
        <f t="shared" si="4"/>
        <v>1</v>
      </c>
      <c r="O125" s="85" t="s">
        <v>381</v>
      </c>
      <c r="P125" s="85">
        <v>8108000</v>
      </c>
      <c r="Q125" s="88"/>
      <c r="R125" s="74" t="s">
        <v>683</v>
      </c>
      <c r="S125" s="9">
        <f t="shared" si="5"/>
        <v>42217</v>
      </c>
      <c r="T125" s="85" t="s">
        <v>383</v>
      </c>
    </row>
    <row r="126" spans="1:20" ht="15.75" thickBot="1">
      <c r="A126" s="87">
        <f t="shared" si="3"/>
        <v>116</v>
      </c>
      <c r="B126" s="86" t="s">
        <v>684</v>
      </c>
      <c r="C126" s="85" t="s">
        <v>54</v>
      </c>
      <c r="D126" s="85" t="s">
        <v>24</v>
      </c>
      <c r="E126" s="2" t="s">
        <v>24</v>
      </c>
      <c r="F126" s="85" t="s">
        <v>685</v>
      </c>
      <c r="G126" s="85" t="s">
        <v>94</v>
      </c>
      <c r="H126" s="85" t="s">
        <v>386</v>
      </c>
      <c r="I126" s="85">
        <v>1</v>
      </c>
      <c r="J126" s="85" t="s">
        <v>381</v>
      </c>
      <c r="K126" s="85">
        <v>23552000</v>
      </c>
      <c r="L126" s="88"/>
      <c r="M126" s="8">
        <v>42217</v>
      </c>
      <c r="N126" s="85">
        <f t="shared" si="4"/>
        <v>1</v>
      </c>
      <c r="O126" s="85" t="s">
        <v>381</v>
      </c>
      <c r="P126" s="85">
        <v>23552000</v>
      </c>
      <c r="Q126" s="88"/>
      <c r="R126" s="74">
        <v>0</v>
      </c>
      <c r="S126" s="9">
        <v>1</v>
      </c>
      <c r="T126" s="85" t="s">
        <v>383</v>
      </c>
    </row>
    <row r="127" spans="1:20" ht="15.75" thickBot="1">
      <c r="A127" s="87">
        <f t="shared" si="3"/>
        <v>117</v>
      </c>
      <c r="B127" s="86" t="s">
        <v>686</v>
      </c>
      <c r="C127" s="85" t="s">
        <v>54</v>
      </c>
      <c r="D127" s="85" t="s">
        <v>24</v>
      </c>
      <c r="E127" s="2" t="s">
        <v>24</v>
      </c>
      <c r="F127" s="85" t="s">
        <v>687</v>
      </c>
      <c r="G127" s="85" t="s">
        <v>97</v>
      </c>
      <c r="H127" s="85" t="s">
        <v>386</v>
      </c>
      <c r="I127" s="85">
        <v>1</v>
      </c>
      <c r="J127" s="85" t="s">
        <v>381</v>
      </c>
      <c r="K127" s="85">
        <v>9000000</v>
      </c>
      <c r="L127" s="88"/>
      <c r="M127" s="8">
        <v>42186</v>
      </c>
      <c r="N127" s="85">
        <f t="shared" si="4"/>
        <v>1</v>
      </c>
      <c r="O127" s="85" t="s">
        <v>381</v>
      </c>
      <c r="P127" s="85">
        <v>9000000</v>
      </c>
      <c r="Q127" s="88"/>
      <c r="R127" s="74">
        <v>0</v>
      </c>
      <c r="S127" s="9">
        <v>1</v>
      </c>
      <c r="T127" s="85" t="s">
        <v>383</v>
      </c>
    </row>
    <row r="128" spans="1:20" ht="15.75" thickBot="1">
      <c r="A128" s="87">
        <f t="shared" si="3"/>
        <v>118</v>
      </c>
      <c r="B128" s="86" t="s">
        <v>688</v>
      </c>
      <c r="C128" s="85" t="s">
        <v>54</v>
      </c>
      <c r="D128" s="85" t="s">
        <v>24</v>
      </c>
      <c r="E128" s="2" t="s">
        <v>24</v>
      </c>
      <c r="F128" s="85" t="s">
        <v>689</v>
      </c>
      <c r="G128" s="85" t="s">
        <v>93</v>
      </c>
      <c r="H128" s="85" t="s">
        <v>386</v>
      </c>
      <c r="I128" s="85">
        <v>1</v>
      </c>
      <c r="J128" s="85" t="s">
        <v>381</v>
      </c>
      <c r="K128" s="85">
        <v>0</v>
      </c>
      <c r="L128" s="88"/>
      <c r="M128" s="8">
        <v>42186</v>
      </c>
      <c r="N128" s="85">
        <f t="shared" si="4"/>
        <v>1</v>
      </c>
      <c r="O128" s="85" t="s">
        <v>381</v>
      </c>
      <c r="P128" s="85">
        <v>0</v>
      </c>
      <c r="Q128" s="88"/>
      <c r="R128" s="74">
        <v>0</v>
      </c>
      <c r="S128" s="9">
        <v>1</v>
      </c>
      <c r="T128" s="85" t="s">
        <v>383</v>
      </c>
    </row>
    <row r="129" spans="1:20" ht="15.75" thickBot="1">
      <c r="A129" s="87">
        <f t="shared" si="3"/>
        <v>119</v>
      </c>
      <c r="B129" s="86" t="s">
        <v>690</v>
      </c>
      <c r="C129" s="85" t="s">
        <v>54</v>
      </c>
      <c r="D129" s="85" t="s">
        <v>24</v>
      </c>
      <c r="E129" s="2" t="s">
        <v>24</v>
      </c>
      <c r="F129" s="85" t="s">
        <v>691</v>
      </c>
      <c r="G129" s="85" t="s">
        <v>93</v>
      </c>
      <c r="H129" s="85" t="s">
        <v>386</v>
      </c>
      <c r="I129" s="85">
        <v>1</v>
      </c>
      <c r="J129" s="85" t="s">
        <v>381</v>
      </c>
      <c r="K129" s="85">
        <v>24000000</v>
      </c>
      <c r="L129" s="88"/>
      <c r="M129" s="8">
        <v>42186</v>
      </c>
      <c r="N129" s="85">
        <f t="shared" si="4"/>
        <v>1</v>
      </c>
      <c r="O129" s="85" t="s">
        <v>381</v>
      </c>
      <c r="P129" s="85">
        <v>24000000</v>
      </c>
      <c r="Q129" s="88"/>
      <c r="R129" s="74" t="s">
        <v>692</v>
      </c>
      <c r="S129" s="9">
        <f t="shared" si="5"/>
        <v>42186</v>
      </c>
      <c r="T129" s="85" t="s">
        <v>383</v>
      </c>
    </row>
    <row r="130" spans="1:20" ht="15.75" thickBot="1">
      <c r="A130" s="87">
        <f t="shared" si="3"/>
        <v>120</v>
      </c>
      <c r="B130" s="86" t="s">
        <v>363</v>
      </c>
      <c r="C130" s="85" t="s">
        <v>54</v>
      </c>
      <c r="D130" s="85" t="s">
        <v>24</v>
      </c>
      <c r="E130" s="2" t="s">
        <v>24</v>
      </c>
      <c r="F130" s="85" t="s">
        <v>693</v>
      </c>
      <c r="G130" s="85" t="s">
        <v>97</v>
      </c>
      <c r="H130" s="85" t="s">
        <v>386</v>
      </c>
      <c r="I130" s="85">
        <v>1</v>
      </c>
      <c r="J130" s="85" t="s">
        <v>381</v>
      </c>
      <c r="K130" s="85">
        <v>14899216</v>
      </c>
      <c r="L130" s="88"/>
      <c r="M130" s="8">
        <v>42186</v>
      </c>
      <c r="N130" s="85">
        <f t="shared" si="4"/>
        <v>1</v>
      </c>
      <c r="O130" s="85" t="s">
        <v>381</v>
      </c>
      <c r="P130" s="85">
        <v>14899216</v>
      </c>
      <c r="Q130" s="88"/>
      <c r="R130" s="74">
        <v>0</v>
      </c>
      <c r="S130" s="9">
        <v>1</v>
      </c>
      <c r="T130" s="85" t="s">
        <v>383</v>
      </c>
    </row>
    <row r="131" spans="1:20" ht="15.75" thickBot="1">
      <c r="A131" s="87">
        <f t="shared" si="3"/>
        <v>121</v>
      </c>
      <c r="B131" s="86" t="s">
        <v>694</v>
      </c>
      <c r="C131" s="85" t="s">
        <v>54</v>
      </c>
      <c r="D131" s="85" t="s">
        <v>24</v>
      </c>
      <c r="E131" s="2" t="s">
        <v>24</v>
      </c>
      <c r="F131" s="85" t="s">
        <v>695</v>
      </c>
      <c r="G131" s="85" t="s">
        <v>97</v>
      </c>
      <c r="H131" s="85" t="s">
        <v>386</v>
      </c>
      <c r="I131" s="85">
        <v>1</v>
      </c>
      <c r="J131" s="85" t="s">
        <v>381</v>
      </c>
      <c r="K131" s="85">
        <v>925641</v>
      </c>
      <c r="L131" s="88"/>
      <c r="M131" s="8">
        <v>42339</v>
      </c>
      <c r="N131" s="85">
        <f t="shared" si="4"/>
        <v>1</v>
      </c>
      <c r="O131" s="85" t="s">
        <v>381</v>
      </c>
      <c r="P131" s="85">
        <v>925641</v>
      </c>
      <c r="Q131" s="88"/>
      <c r="R131" s="74">
        <v>0</v>
      </c>
      <c r="S131" s="9">
        <v>1</v>
      </c>
      <c r="T131" s="85" t="s">
        <v>383</v>
      </c>
    </row>
    <row r="132" spans="1:20" ht="15.75" thickBot="1">
      <c r="A132" s="87">
        <f t="shared" si="3"/>
        <v>122</v>
      </c>
      <c r="B132" s="86" t="s">
        <v>696</v>
      </c>
      <c r="C132" s="85" t="s">
        <v>54</v>
      </c>
      <c r="D132" s="85" t="s">
        <v>24</v>
      </c>
      <c r="E132" s="2" t="s">
        <v>24</v>
      </c>
      <c r="F132" s="85" t="s">
        <v>697</v>
      </c>
      <c r="G132" s="85" t="s">
        <v>97</v>
      </c>
      <c r="H132" s="85" t="s">
        <v>386</v>
      </c>
      <c r="I132" s="85">
        <v>1</v>
      </c>
      <c r="J132" s="85" t="s">
        <v>381</v>
      </c>
      <c r="K132" s="85">
        <v>5000000</v>
      </c>
      <c r="L132" s="88"/>
      <c r="M132" s="8">
        <v>42186</v>
      </c>
      <c r="N132" s="85">
        <f t="shared" si="4"/>
        <v>1</v>
      </c>
      <c r="O132" s="85" t="s">
        <v>381</v>
      </c>
      <c r="P132" s="85">
        <v>5000000</v>
      </c>
      <c r="Q132" s="88"/>
      <c r="R132" s="74">
        <v>0</v>
      </c>
      <c r="S132" s="9">
        <v>1</v>
      </c>
      <c r="T132" s="85" t="s">
        <v>383</v>
      </c>
    </row>
    <row r="133" spans="1:20" ht="15.75" thickBot="1">
      <c r="A133" s="87">
        <f t="shared" si="3"/>
        <v>123</v>
      </c>
      <c r="B133" s="86" t="s">
        <v>698</v>
      </c>
      <c r="C133" s="85" t="s">
        <v>54</v>
      </c>
      <c r="D133" s="85" t="s">
        <v>24</v>
      </c>
      <c r="E133" s="2" t="s">
        <v>24</v>
      </c>
      <c r="F133" s="85" t="s">
        <v>699</v>
      </c>
      <c r="G133" s="85" t="s">
        <v>96</v>
      </c>
      <c r="H133" s="85" t="s">
        <v>386</v>
      </c>
      <c r="I133" s="85">
        <v>1</v>
      </c>
      <c r="J133" s="85" t="s">
        <v>381</v>
      </c>
      <c r="K133" s="85">
        <v>22905448</v>
      </c>
      <c r="L133" s="88"/>
      <c r="M133" s="8">
        <v>42339</v>
      </c>
      <c r="N133" s="85">
        <f t="shared" si="4"/>
        <v>1</v>
      </c>
      <c r="O133" s="85" t="s">
        <v>381</v>
      </c>
      <c r="P133" s="85">
        <v>22905448</v>
      </c>
      <c r="Q133" s="88"/>
      <c r="R133" s="74">
        <v>0</v>
      </c>
      <c r="S133" s="9">
        <v>1</v>
      </c>
      <c r="T133" s="85" t="s">
        <v>383</v>
      </c>
    </row>
    <row r="134" spans="1:20" ht="15.75" thickBot="1">
      <c r="A134" s="87">
        <f t="shared" si="3"/>
        <v>124</v>
      </c>
      <c r="B134" s="86" t="s">
        <v>700</v>
      </c>
      <c r="C134" s="85" t="s">
        <v>54</v>
      </c>
      <c r="D134" s="85" t="s">
        <v>24</v>
      </c>
      <c r="E134" s="2" t="s">
        <v>24</v>
      </c>
      <c r="F134" s="85" t="s">
        <v>701</v>
      </c>
      <c r="G134" s="85" t="s">
        <v>97</v>
      </c>
      <c r="H134" s="85" t="s">
        <v>386</v>
      </c>
      <c r="I134" s="85">
        <v>1</v>
      </c>
      <c r="J134" s="85" t="s">
        <v>381</v>
      </c>
      <c r="K134" s="85">
        <v>3621000</v>
      </c>
      <c r="L134" s="88"/>
      <c r="M134" s="8">
        <v>42186</v>
      </c>
      <c r="N134" s="85">
        <f t="shared" si="4"/>
        <v>1</v>
      </c>
      <c r="O134" s="85" t="s">
        <v>381</v>
      </c>
      <c r="P134" s="85">
        <v>3621000</v>
      </c>
      <c r="Q134" s="88"/>
      <c r="R134" s="74">
        <v>0</v>
      </c>
      <c r="S134" s="9">
        <v>1</v>
      </c>
      <c r="T134" s="85" t="s">
        <v>383</v>
      </c>
    </row>
    <row r="135" spans="1:20" ht="15.75" thickBot="1">
      <c r="A135" s="87">
        <f t="shared" si="3"/>
        <v>125</v>
      </c>
      <c r="B135" s="86" t="s">
        <v>702</v>
      </c>
      <c r="C135" s="85" t="s">
        <v>54</v>
      </c>
      <c r="D135" s="85" t="s">
        <v>24</v>
      </c>
      <c r="E135" s="2" t="s">
        <v>24</v>
      </c>
      <c r="F135" s="85" t="s">
        <v>703</v>
      </c>
      <c r="G135" s="85" t="s">
        <v>97</v>
      </c>
      <c r="H135" s="85" t="s">
        <v>386</v>
      </c>
      <c r="I135" s="85">
        <v>1</v>
      </c>
      <c r="J135" s="85" t="s">
        <v>381</v>
      </c>
      <c r="K135" s="85">
        <v>4060000</v>
      </c>
      <c r="L135" s="88"/>
      <c r="M135" s="8">
        <v>42217</v>
      </c>
      <c r="N135" s="85">
        <f t="shared" si="4"/>
        <v>1</v>
      </c>
      <c r="O135" s="85" t="s">
        <v>381</v>
      </c>
      <c r="P135" s="85">
        <v>4060000</v>
      </c>
      <c r="Q135" s="88"/>
      <c r="R135" s="74">
        <v>0</v>
      </c>
      <c r="S135" s="9">
        <v>1</v>
      </c>
      <c r="T135" s="85" t="s">
        <v>383</v>
      </c>
    </row>
    <row r="136" spans="1:20" ht="15.75" thickBot="1">
      <c r="A136" s="87">
        <f t="shared" si="3"/>
        <v>126</v>
      </c>
      <c r="B136" s="86" t="s">
        <v>704</v>
      </c>
      <c r="C136" s="85" t="s">
        <v>54</v>
      </c>
      <c r="D136" s="85" t="s">
        <v>24</v>
      </c>
      <c r="E136" s="2" t="s">
        <v>24</v>
      </c>
      <c r="F136" s="85" t="s">
        <v>705</v>
      </c>
      <c r="G136" s="85" t="s">
        <v>97</v>
      </c>
      <c r="H136" s="85" t="s">
        <v>386</v>
      </c>
      <c r="I136" s="85">
        <v>1</v>
      </c>
      <c r="J136" s="85" t="s">
        <v>381</v>
      </c>
      <c r="K136" s="85">
        <v>6000000</v>
      </c>
      <c r="L136" s="88"/>
      <c r="M136" s="8">
        <v>42217</v>
      </c>
      <c r="N136" s="85">
        <f t="shared" si="4"/>
        <v>1</v>
      </c>
      <c r="O136" s="85" t="s">
        <v>381</v>
      </c>
      <c r="P136" s="85">
        <v>6000000</v>
      </c>
      <c r="Q136" s="88"/>
      <c r="R136" s="74">
        <v>0</v>
      </c>
      <c r="S136" s="9">
        <v>1</v>
      </c>
      <c r="T136" s="85" t="s">
        <v>383</v>
      </c>
    </row>
    <row r="137" spans="1:20" ht="15.75" thickBot="1">
      <c r="A137" s="87">
        <f t="shared" si="3"/>
        <v>127</v>
      </c>
      <c r="B137" s="86" t="s">
        <v>706</v>
      </c>
      <c r="C137" s="85" t="s">
        <v>54</v>
      </c>
      <c r="D137" s="85" t="s">
        <v>24</v>
      </c>
      <c r="E137" s="2" t="s">
        <v>24</v>
      </c>
      <c r="F137" s="85" t="s">
        <v>707</v>
      </c>
      <c r="G137" s="85" t="s">
        <v>97</v>
      </c>
      <c r="H137" s="85" t="s">
        <v>386</v>
      </c>
      <c r="I137" s="85">
        <v>1</v>
      </c>
      <c r="J137" s="85" t="s">
        <v>381</v>
      </c>
      <c r="K137" s="85">
        <v>5220000</v>
      </c>
      <c r="L137" s="88"/>
      <c r="M137" s="8">
        <v>42217</v>
      </c>
      <c r="N137" s="85">
        <f t="shared" si="4"/>
        <v>1</v>
      </c>
      <c r="O137" s="85" t="s">
        <v>381</v>
      </c>
      <c r="P137" s="85">
        <v>5220000</v>
      </c>
      <c r="Q137" s="88"/>
      <c r="R137" s="74">
        <v>0</v>
      </c>
      <c r="S137" s="9">
        <v>1</v>
      </c>
      <c r="T137" s="85" t="s">
        <v>383</v>
      </c>
    </row>
    <row r="138" spans="1:20" ht="15.75" thickBot="1">
      <c r="A138" s="87">
        <f t="shared" si="3"/>
        <v>128</v>
      </c>
      <c r="B138" s="86" t="s">
        <v>708</v>
      </c>
      <c r="C138" s="85" t="s">
        <v>54</v>
      </c>
      <c r="D138" s="85" t="s">
        <v>24</v>
      </c>
      <c r="E138" s="2" t="s">
        <v>24</v>
      </c>
      <c r="F138" s="85" t="s">
        <v>709</v>
      </c>
      <c r="G138" s="85" t="s">
        <v>97</v>
      </c>
      <c r="H138" s="85" t="s">
        <v>386</v>
      </c>
      <c r="I138" s="85">
        <v>1</v>
      </c>
      <c r="J138" s="85" t="s">
        <v>381</v>
      </c>
      <c r="K138" s="85">
        <v>5800000</v>
      </c>
      <c r="L138" s="88"/>
      <c r="M138" s="8">
        <v>42217</v>
      </c>
      <c r="N138" s="85">
        <f t="shared" si="4"/>
        <v>1</v>
      </c>
      <c r="O138" s="85" t="s">
        <v>381</v>
      </c>
      <c r="P138" s="85">
        <v>5800000</v>
      </c>
      <c r="Q138" s="88"/>
      <c r="R138" s="74">
        <v>0</v>
      </c>
      <c r="S138" s="9">
        <v>1</v>
      </c>
      <c r="T138" s="85" t="s">
        <v>383</v>
      </c>
    </row>
    <row r="139" spans="1:20" ht="15.75" thickBot="1">
      <c r="A139" s="87">
        <f t="shared" si="3"/>
        <v>129</v>
      </c>
      <c r="B139" s="86" t="s">
        <v>710</v>
      </c>
      <c r="C139" s="85" t="s">
        <v>54</v>
      </c>
      <c r="D139" s="85" t="s">
        <v>24</v>
      </c>
      <c r="E139" s="2" t="s">
        <v>24</v>
      </c>
      <c r="F139" s="85" t="s">
        <v>711</v>
      </c>
      <c r="G139" s="85" t="s">
        <v>97</v>
      </c>
      <c r="H139" s="85" t="s">
        <v>386</v>
      </c>
      <c r="I139" s="85">
        <v>1</v>
      </c>
      <c r="J139" s="85" t="s">
        <v>381</v>
      </c>
      <c r="K139" s="85">
        <v>6000000</v>
      </c>
      <c r="L139" s="88"/>
      <c r="M139" s="8">
        <v>42217</v>
      </c>
      <c r="N139" s="85">
        <f t="shared" si="4"/>
        <v>1</v>
      </c>
      <c r="O139" s="85" t="s">
        <v>381</v>
      </c>
      <c r="P139" s="85">
        <v>6000000</v>
      </c>
      <c r="Q139" s="88"/>
      <c r="R139" s="74">
        <v>0</v>
      </c>
      <c r="S139" s="9">
        <v>1</v>
      </c>
      <c r="T139" s="85" t="s">
        <v>383</v>
      </c>
    </row>
    <row r="140" spans="1:20" ht="15.75" thickBot="1">
      <c r="A140" s="87">
        <f aca="true" t="shared" si="6" ref="A140:A203">+A139+1</f>
        <v>130</v>
      </c>
      <c r="B140" s="86" t="s">
        <v>365</v>
      </c>
      <c r="C140" s="85" t="s">
        <v>54</v>
      </c>
      <c r="D140" s="85" t="s">
        <v>24</v>
      </c>
      <c r="E140" s="2" t="s">
        <v>24</v>
      </c>
      <c r="F140" s="85" t="s">
        <v>712</v>
      </c>
      <c r="G140" s="85" t="s">
        <v>97</v>
      </c>
      <c r="H140" s="85" t="s">
        <v>386</v>
      </c>
      <c r="I140" s="85">
        <v>1</v>
      </c>
      <c r="J140" s="85" t="s">
        <v>381</v>
      </c>
      <c r="K140" s="85">
        <v>5800000</v>
      </c>
      <c r="L140" s="88"/>
      <c r="M140" s="8">
        <v>42217</v>
      </c>
      <c r="N140" s="85">
        <f aca="true" t="shared" si="7" ref="N140:N203">+I140</f>
        <v>1</v>
      </c>
      <c r="O140" s="85" t="s">
        <v>381</v>
      </c>
      <c r="P140" s="85">
        <v>5800000</v>
      </c>
      <c r="Q140" s="88"/>
      <c r="R140" s="74">
        <v>0</v>
      </c>
      <c r="S140" s="9">
        <v>1</v>
      </c>
      <c r="T140" s="85" t="s">
        <v>383</v>
      </c>
    </row>
    <row r="141" spans="1:20" ht="15.75" thickBot="1">
      <c r="A141" s="87">
        <f t="shared" si="6"/>
        <v>131</v>
      </c>
      <c r="B141" s="86" t="s">
        <v>713</v>
      </c>
      <c r="C141" s="85" t="s">
        <v>54</v>
      </c>
      <c r="D141" s="85" t="s">
        <v>24</v>
      </c>
      <c r="E141" s="2" t="s">
        <v>24</v>
      </c>
      <c r="F141" s="85" t="s">
        <v>714</v>
      </c>
      <c r="G141" s="85" t="s">
        <v>97</v>
      </c>
      <c r="H141" s="85" t="s">
        <v>386</v>
      </c>
      <c r="I141" s="85">
        <v>1</v>
      </c>
      <c r="J141" s="85" t="s">
        <v>381</v>
      </c>
      <c r="K141" s="85">
        <v>4640000</v>
      </c>
      <c r="L141" s="88"/>
      <c r="M141" s="8">
        <v>42217</v>
      </c>
      <c r="N141" s="85">
        <f t="shared" si="7"/>
        <v>1</v>
      </c>
      <c r="O141" s="85" t="s">
        <v>381</v>
      </c>
      <c r="P141" s="85">
        <v>4640000</v>
      </c>
      <c r="Q141" s="88"/>
      <c r="R141" s="74">
        <v>0</v>
      </c>
      <c r="S141" s="9">
        <v>1</v>
      </c>
      <c r="T141" s="85" t="s">
        <v>383</v>
      </c>
    </row>
    <row r="142" spans="1:20" ht="15.75" thickBot="1">
      <c r="A142" s="87">
        <f t="shared" si="6"/>
        <v>132</v>
      </c>
      <c r="B142" s="86" t="s">
        <v>715</v>
      </c>
      <c r="C142" s="85" t="s">
        <v>54</v>
      </c>
      <c r="D142" s="85" t="s">
        <v>24</v>
      </c>
      <c r="E142" s="2" t="s">
        <v>24</v>
      </c>
      <c r="F142" s="85" t="s">
        <v>716</v>
      </c>
      <c r="G142" s="85" t="s">
        <v>97</v>
      </c>
      <c r="H142" s="85" t="s">
        <v>386</v>
      </c>
      <c r="I142" s="85">
        <v>1</v>
      </c>
      <c r="J142" s="85" t="s">
        <v>381</v>
      </c>
      <c r="K142" s="85">
        <v>8000000</v>
      </c>
      <c r="L142" s="88"/>
      <c r="M142" s="8">
        <v>42217</v>
      </c>
      <c r="N142" s="85">
        <f t="shared" si="7"/>
        <v>1</v>
      </c>
      <c r="O142" s="85" t="s">
        <v>381</v>
      </c>
      <c r="P142" s="85">
        <v>8000000</v>
      </c>
      <c r="Q142" s="88"/>
      <c r="R142" s="74" t="s">
        <v>717</v>
      </c>
      <c r="S142" s="9">
        <f aca="true" t="shared" si="8" ref="S142:S204">+M142</f>
        <v>42217</v>
      </c>
      <c r="T142" s="85" t="s">
        <v>383</v>
      </c>
    </row>
    <row r="143" spans="1:20" ht="15.75" thickBot="1">
      <c r="A143" s="87">
        <f t="shared" si="6"/>
        <v>133</v>
      </c>
      <c r="B143" s="86" t="s">
        <v>718</v>
      </c>
      <c r="C143" s="85" t="s">
        <v>54</v>
      </c>
      <c r="D143" s="85" t="s">
        <v>24</v>
      </c>
      <c r="E143" s="2" t="s">
        <v>24</v>
      </c>
      <c r="F143" s="85" t="s">
        <v>719</v>
      </c>
      <c r="G143" s="85" t="s">
        <v>97</v>
      </c>
      <c r="H143" s="85" t="s">
        <v>386</v>
      </c>
      <c r="I143" s="85">
        <v>1</v>
      </c>
      <c r="J143" s="85" t="s">
        <v>381</v>
      </c>
      <c r="K143" s="85">
        <v>6000000</v>
      </c>
      <c r="L143" s="88"/>
      <c r="M143" s="8">
        <v>42309</v>
      </c>
      <c r="N143" s="85">
        <f t="shared" si="7"/>
        <v>1</v>
      </c>
      <c r="O143" s="85" t="s">
        <v>381</v>
      </c>
      <c r="P143" s="85">
        <v>6000000</v>
      </c>
      <c r="Q143" s="88"/>
      <c r="R143" s="74" t="s">
        <v>720</v>
      </c>
      <c r="S143" s="9">
        <f t="shared" si="8"/>
        <v>42309</v>
      </c>
      <c r="T143" s="85" t="s">
        <v>383</v>
      </c>
    </row>
    <row r="144" spans="1:20" ht="15.75" thickBot="1">
      <c r="A144" s="87">
        <f t="shared" si="6"/>
        <v>134</v>
      </c>
      <c r="B144" s="86" t="s">
        <v>721</v>
      </c>
      <c r="C144" s="85" t="s">
        <v>54</v>
      </c>
      <c r="D144" s="85" t="s">
        <v>24</v>
      </c>
      <c r="E144" s="2" t="s">
        <v>24</v>
      </c>
      <c r="F144" s="85" t="s">
        <v>722</v>
      </c>
      <c r="G144" s="85" t="s">
        <v>96</v>
      </c>
      <c r="H144" s="85" t="s">
        <v>386</v>
      </c>
      <c r="I144" s="85">
        <v>1</v>
      </c>
      <c r="J144" s="85" t="s">
        <v>381</v>
      </c>
      <c r="K144" s="85">
        <v>60000000</v>
      </c>
      <c r="L144" s="88"/>
      <c r="M144" s="8">
        <v>42217</v>
      </c>
      <c r="N144" s="85">
        <f t="shared" si="7"/>
        <v>1</v>
      </c>
      <c r="O144" s="85" t="s">
        <v>381</v>
      </c>
      <c r="P144" s="85">
        <v>60000000</v>
      </c>
      <c r="Q144" s="88"/>
      <c r="R144" s="74" t="s">
        <v>723</v>
      </c>
      <c r="S144" s="9">
        <f t="shared" si="8"/>
        <v>42217</v>
      </c>
      <c r="T144" s="85" t="s">
        <v>383</v>
      </c>
    </row>
    <row r="145" spans="1:20" ht="15.75" thickBot="1">
      <c r="A145" s="87">
        <f t="shared" si="6"/>
        <v>135</v>
      </c>
      <c r="B145" s="86" t="s">
        <v>724</v>
      </c>
      <c r="C145" s="85" t="s">
        <v>54</v>
      </c>
      <c r="D145" s="85" t="s">
        <v>24</v>
      </c>
      <c r="E145" s="2" t="s">
        <v>24</v>
      </c>
      <c r="F145" s="85" t="s">
        <v>725</v>
      </c>
      <c r="G145" s="85" t="s">
        <v>97</v>
      </c>
      <c r="H145" s="85" t="s">
        <v>386</v>
      </c>
      <c r="I145" s="85">
        <v>1</v>
      </c>
      <c r="J145" s="85" t="s">
        <v>381</v>
      </c>
      <c r="K145" s="85">
        <v>17899750</v>
      </c>
      <c r="L145" s="88"/>
      <c r="M145" s="8">
        <v>42217</v>
      </c>
      <c r="N145" s="85">
        <f t="shared" si="7"/>
        <v>1</v>
      </c>
      <c r="O145" s="85" t="s">
        <v>381</v>
      </c>
      <c r="P145" s="85">
        <v>17899750</v>
      </c>
      <c r="Q145" s="88"/>
      <c r="R145" s="74">
        <v>0</v>
      </c>
      <c r="S145" s="9">
        <v>1</v>
      </c>
      <c r="T145" s="85" t="s">
        <v>383</v>
      </c>
    </row>
    <row r="146" spans="1:20" ht="15.75" thickBot="1">
      <c r="A146" s="87">
        <f t="shared" si="6"/>
        <v>136</v>
      </c>
      <c r="B146" s="86" t="s">
        <v>726</v>
      </c>
      <c r="C146" s="85" t="s">
        <v>54</v>
      </c>
      <c r="D146" s="85" t="s">
        <v>24</v>
      </c>
      <c r="E146" s="2" t="s">
        <v>24</v>
      </c>
      <c r="F146" s="85" t="s">
        <v>727</v>
      </c>
      <c r="G146" s="85" t="s">
        <v>97</v>
      </c>
      <c r="H146" s="85" t="s">
        <v>386</v>
      </c>
      <c r="I146" s="85">
        <v>1</v>
      </c>
      <c r="J146" s="85" t="s">
        <v>381</v>
      </c>
      <c r="K146" s="85">
        <v>3764253</v>
      </c>
      <c r="L146" s="88"/>
      <c r="M146" s="8">
        <v>42217</v>
      </c>
      <c r="N146" s="85">
        <f t="shared" si="7"/>
        <v>1</v>
      </c>
      <c r="O146" s="85" t="s">
        <v>381</v>
      </c>
      <c r="P146" s="85">
        <v>3764253</v>
      </c>
      <c r="Q146" s="88"/>
      <c r="R146" s="74">
        <v>0</v>
      </c>
      <c r="S146" s="9">
        <v>1</v>
      </c>
      <c r="T146" s="85" t="s">
        <v>383</v>
      </c>
    </row>
    <row r="147" spans="1:20" ht="15.75" thickBot="1">
      <c r="A147" s="87">
        <f t="shared" si="6"/>
        <v>137</v>
      </c>
      <c r="B147" s="86" t="s">
        <v>728</v>
      </c>
      <c r="C147" s="85" t="s">
        <v>54</v>
      </c>
      <c r="D147" s="85" t="s">
        <v>24</v>
      </c>
      <c r="E147" s="2" t="s">
        <v>24</v>
      </c>
      <c r="F147" s="85" t="s">
        <v>729</v>
      </c>
      <c r="G147" s="85" t="s">
        <v>97</v>
      </c>
      <c r="H147" s="85" t="s">
        <v>386</v>
      </c>
      <c r="I147" s="85">
        <v>1</v>
      </c>
      <c r="J147" s="85" t="s">
        <v>381</v>
      </c>
      <c r="K147" s="85">
        <v>2378905</v>
      </c>
      <c r="L147" s="88"/>
      <c r="M147" s="8">
        <v>42217</v>
      </c>
      <c r="N147" s="85">
        <f t="shared" si="7"/>
        <v>1</v>
      </c>
      <c r="O147" s="85" t="s">
        <v>381</v>
      </c>
      <c r="P147" s="85">
        <v>2378905</v>
      </c>
      <c r="Q147" s="88"/>
      <c r="R147" s="74">
        <v>0</v>
      </c>
      <c r="S147" s="9">
        <v>1</v>
      </c>
      <c r="T147" s="85" t="s">
        <v>383</v>
      </c>
    </row>
    <row r="148" spans="1:20" ht="15.75" thickBot="1">
      <c r="A148" s="87">
        <f t="shared" si="6"/>
        <v>138</v>
      </c>
      <c r="B148" s="86" t="s">
        <v>730</v>
      </c>
      <c r="C148" s="85" t="s">
        <v>54</v>
      </c>
      <c r="D148" s="85" t="s">
        <v>24</v>
      </c>
      <c r="E148" s="2" t="s">
        <v>24</v>
      </c>
      <c r="F148" s="85" t="s">
        <v>731</v>
      </c>
      <c r="G148" s="85" t="s">
        <v>94</v>
      </c>
      <c r="H148" s="85" t="s">
        <v>386</v>
      </c>
      <c r="I148" s="85">
        <v>1</v>
      </c>
      <c r="J148" s="85" t="s">
        <v>381</v>
      </c>
      <c r="K148" s="85">
        <v>16256174</v>
      </c>
      <c r="L148" s="88"/>
      <c r="M148" s="8">
        <v>42217</v>
      </c>
      <c r="N148" s="85">
        <f t="shared" si="7"/>
        <v>1</v>
      </c>
      <c r="O148" s="85" t="s">
        <v>381</v>
      </c>
      <c r="P148" s="85">
        <v>16256174</v>
      </c>
      <c r="Q148" s="88"/>
      <c r="R148" s="74" t="s">
        <v>732</v>
      </c>
      <c r="S148" s="9">
        <f t="shared" si="8"/>
        <v>42217</v>
      </c>
      <c r="T148" s="85" t="s">
        <v>383</v>
      </c>
    </row>
    <row r="149" spans="1:20" ht="15.75" thickBot="1">
      <c r="A149" s="87">
        <f t="shared" si="6"/>
        <v>139</v>
      </c>
      <c r="B149" s="86" t="s">
        <v>733</v>
      </c>
      <c r="C149" s="85" t="s">
        <v>54</v>
      </c>
      <c r="D149" s="85" t="s">
        <v>24</v>
      </c>
      <c r="E149" s="2" t="s">
        <v>24</v>
      </c>
      <c r="F149" s="85" t="s">
        <v>734</v>
      </c>
      <c r="G149" s="85" t="s">
        <v>96</v>
      </c>
      <c r="H149" s="85" t="s">
        <v>386</v>
      </c>
      <c r="I149" s="85">
        <v>1</v>
      </c>
      <c r="J149" s="85" t="s">
        <v>381</v>
      </c>
      <c r="K149" s="85">
        <v>1100000</v>
      </c>
      <c r="L149" s="88"/>
      <c r="M149" s="8">
        <v>42217</v>
      </c>
      <c r="N149" s="85">
        <f t="shared" si="7"/>
        <v>1</v>
      </c>
      <c r="O149" s="85" t="s">
        <v>381</v>
      </c>
      <c r="P149" s="85">
        <v>1100000</v>
      </c>
      <c r="Q149" s="88"/>
      <c r="R149" s="74" t="s">
        <v>735</v>
      </c>
      <c r="S149" s="9">
        <f t="shared" si="8"/>
        <v>42217</v>
      </c>
      <c r="T149" s="85" t="s">
        <v>383</v>
      </c>
    </row>
    <row r="150" spans="1:20" ht="15.75" thickBot="1">
      <c r="A150" s="87">
        <f t="shared" si="6"/>
        <v>140</v>
      </c>
      <c r="B150" s="86" t="s">
        <v>367</v>
      </c>
      <c r="C150" s="85" t="s">
        <v>54</v>
      </c>
      <c r="D150" s="85" t="s">
        <v>24</v>
      </c>
      <c r="E150" s="2" t="s">
        <v>24</v>
      </c>
      <c r="F150" s="85" t="s">
        <v>736</v>
      </c>
      <c r="G150" s="85" t="s">
        <v>96</v>
      </c>
      <c r="H150" s="85" t="s">
        <v>386</v>
      </c>
      <c r="I150" s="85">
        <v>1</v>
      </c>
      <c r="J150" s="85" t="s">
        <v>381</v>
      </c>
      <c r="K150" s="85">
        <v>88204711</v>
      </c>
      <c r="L150" s="88"/>
      <c r="M150" s="8">
        <v>42217</v>
      </c>
      <c r="N150" s="85">
        <f t="shared" si="7"/>
        <v>1</v>
      </c>
      <c r="O150" s="85" t="s">
        <v>381</v>
      </c>
      <c r="P150" s="85">
        <v>88204711</v>
      </c>
      <c r="Q150" s="88"/>
      <c r="R150" s="74">
        <v>0</v>
      </c>
      <c r="S150" s="9">
        <v>1</v>
      </c>
      <c r="T150" s="85" t="s">
        <v>1802</v>
      </c>
    </row>
    <row r="151" spans="1:20" ht="15.75" thickBot="1">
      <c r="A151" s="87">
        <f t="shared" si="6"/>
        <v>141</v>
      </c>
      <c r="B151" s="86" t="s">
        <v>737</v>
      </c>
      <c r="C151" s="85" t="s">
        <v>54</v>
      </c>
      <c r="D151" s="85" t="s">
        <v>24</v>
      </c>
      <c r="E151" s="2" t="s">
        <v>24</v>
      </c>
      <c r="F151" s="85" t="s">
        <v>738</v>
      </c>
      <c r="G151" s="85" t="s">
        <v>96</v>
      </c>
      <c r="H151" s="85" t="s">
        <v>386</v>
      </c>
      <c r="I151" s="85">
        <v>1</v>
      </c>
      <c r="J151" s="85" t="s">
        <v>381</v>
      </c>
      <c r="K151" s="85">
        <v>5000000</v>
      </c>
      <c r="L151" s="88"/>
      <c r="M151" s="8">
        <v>42217</v>
      </c>
      <c r="N151" s="85">
        <f t="shared" si="7"/>
        <v>1</v>
      </c>
      <c r="O151" s="85" t="s">
        <v>381</v>
      </c>
      <c r="P151" s="85">
        <v>5000000</v>
      </c>
      <c r="Q151" s="88"/>
      <c r="R151" s="74">
        <v>0</v>
      </c>
      <c r="S151" s="9">
        <v>1</v>
      </c>
      <c r="T151" s="85" t="s">
        <v>383</v>
      </c>
    </row>
    <row r="152" spans="1:20" ht="15.75" thickBot="1">
      <c r="A152" s="87">
        <f t="shared" si="6"/>
        <v>142</v>
      </c>
      <c r="B152" s="86" t="s">
        <v>739</v>
      </c>
      <c r="C152" s="85" t="s">
        <v>54</v>
      </c>
      <c r="D152" s="85" t="s">
        <v>24</v>
      </c>
      <c r="E152" s="2" t="s">
        <v>24</v>
      </c>
      <c r="F152" s="85" t="s">
        <v>740</v>
      </c>
      <c r="G152" s="85" t="s">
        <v>96</v>
      </c>
      <c r="H152" s="85" t="s">
        <v>386</v>
      </c>
      <c r="I152" s="85">
        <v>1</v>
      </c>
      <c r="J152" s="85" t="s">
        <v>381</v>
      </c>
      <c r="K152" s="85">
        <v>57692102</v>
      </c>
      <c r="L152" s="88"/>
      <c r="M152" s="8">
        <v>42217</v>
      </c>
      <c r="N152" s="85">
        <f t="shared" si="7"/>
        <v>1</v>
      </c>
      <c r="O152" s="85" t="s">
        <v>381</v>
      </c>
      <c r="P152" s="85">
        <v>57692102</v>
      </c>
      <c r="Q152" s="88"/>
      <c r="R152" s="74" t="s">
        <v>741</v>
      </c>
      <c r="S152" s="9">
        <f t="shared" si="8"/>
        <v>42217</v>
      </c>
      <c r="T152" s="85" t="s">
        <v>383</v>
      </c>
    </row>
    <row r="153" spans="1:20" ht="15.75" thickBot="1">
      <c r="A153" s="87">
        <f t="shared" si="6"/>
        <v>143</v>
      </c>
      <c r="B153" s="86" t="s">
        <v>742</v>
      </c>
      <c r="C153" s="85" t="s">
        <v>54</v>
      </c>
      <c r="D153" s="85" t="s">
        <v>24</v>
      </c>
      <c r="E153" s="2" t="s">
        <v>24</v>
      </c>
      <c r="F153" s="85" t="s">
        <v>743</v>
      </c>
      <c r="G153" s="85" t="s">
        <v>96</v>
      </c>
      <c r="H153" s="85" t="s">
        <v>386</v>
      </c>
      <c r="I153" s="85">
        <v>1</v>
      </c>
      <c r="J153" s="85" t="s">
        <v>381</v>
      </c>
      <c r="K153" s="85">
        <v>373551537</v>
      </c>
      <c r="L153" s="88"/>
      <c r="M153" s="8">
        <v>42217</v>
      </c>
      <c r="N153" s="85">
        <f t="shared" si="7"/>
        <v>1</v>
      </c>
      <c r="O153" s="85" t="s">
        <v>381</v>
      </c>
      <c r="P153" s="85">
        <v>373551537</v>
      </c>
      <c r="Q153" s="88"/>
      <c r="R153" s="74" t="s">
        <v>744</v>
      </c>
      <c r="S153" s="9">
        <f t="shared" si="8"/>
        <v>42217</v>
      </c>
      <c r="T153" s="85" t="s">
        <v>383</v>
      </c>
    </row>
    <row r="154" spans="1:20" ht="15.75" thickBot="1">
      <c r="A154" s="87">
        <f t="shared" si="6"/>
        <v>144</v>
      </c>
      <c r="B154" s="86" t="s">
        <v>745</v>
      </c>
      <c r="C154" s="85" t="s">
        <v>54</v>
      </c>
      <c r="D154" s="85" t="s">
        <v>24</v>
      </c>
      <c r="E154" s="2" t="s">
        <v>24</v>
      </c>
      <c r="F154" s="85" t="s">
        <v>746</v>
      </c>
      <c r="G154" s="85" t="s">
        <v>94</v>
      </c>
      <c r="H154" s="85" t="s">
        <v>386</v>
      </c>
      <c r="I154" s="85">
        <v>1</v>
      </c>
      <c r="J154" s="85" t="s">
        <v>381</v>
      </c>
      <c r="K154" s="85">
        <v>21000000</v>
      </c>
      <c r="L154" s="88"/>
      <c r="M154" s="8">
        <v>42248</v>
      </c>
      <c r="N154" s="85">
        <f t="shared" si="7"/>
        <v>1</v>
      </c>
      <c r="O154" s="85" t="s">
        <v>381</v>
      </c>
      <c r="P154" s="85">
        <v>21000000</v>
      </c>
      <c r="Q154" s="88"/>
      <c r="R154" s="74" t="s">
        <v>747</v>
      </c>
      <c r="S154" s="9">
        <f t="shared" si="8"/>
        <v>42248</v>
      </c>
      <c r="T154" s="85" t="s">
        <v>383</v>
      </c>
    </row>
    <row r="155" spans="1:20" ht="15.75" thickBot="1">
      <c r="A155" s="87">
        <f t="shared" si="6"/>
        <v>145</v>
      </c>
      <c r="B155" s="86" t="s">
        <v>748</v>
      </c>
      <c r="C155" s="85" t="s">
        <v>54</v>
      </c>
      <c r="D155" s="85" t="s">
        <v>24</v>
      </c>
      <c r="E155" s="2" t="s">
        <v>24</v>
      </c>
      <c r="F155" s="85" t="s">
        <v>749</v>
      </c>
      <c r="G155" s="85" t="s">
        <v>94</v>
      </c>
      <c r="H155" s="85" t="s">
        <v>386</v>
      </c>
      <c r="I155" s="85">
        <v>1</v>
      </c>
      <c r="J155" s="85" t="s">
        <v>381</v>
      </c>
      <c r="K155" s="85">
        <v>0</v>
      </c>
      <c r="L155" s="88"/>
      <c r="M155" s="8">
        <v>42309</v>
      </c>
      <c r="N155" s="85">
        <f t="shared" si="7"/>
        <v>1</v>
      </c>
      <c r="O155" s="85" t="s">
        <v>381</v>
      </c>
      <c r="P155" s="85">
        <v>0</v>
      </c>
      <c r="Q155" s="88"/>
      <c r="R155" s="74" t="s">
        <v>750</v>
      </c>
      <c r="S155" s="9">
        <f t="shared" si="8"/>
        <v>42309</v>
      </c>
      <c r="T155" s="85" t="s">
        <v>383</v>
      </c>
    </row>
    <row r="156" spans="1:20" ht="15.75" thickBot="1">
      <c r="A156" s="87">
        <f t="shared" si="6"/>
        <v>146</v>
      </c>
      <c r="B156" s="86" t="s">
        <v>751</v>
      </c>
      <c r="C156" s="85" t="s">
        <v>54</v>
      </c>
      <c r="D156" s="85" t="s">
        <v>24</v>
      </c>
      <c r="E156" s="2" t="s">
        <v>24</v>
      </c>
      <c r="F156" s="85" t="s">
        <v>752</v>
      </c>
      <c r="G156" s="85" t="s">
        <v>94</v>
      </c>
      <c r="H156" s="85" t="s">
        <v>386</v>
      </c>
      <c r="I156" s="85">
        <v>1</v>
      </c>
      <c r="J156" s="85" t="s">
        <v>381</v>
      </c>
      <c r="K156" s="85">
        <v>45158400</v>
      </c>
      <c r="L156" s="88"/>
      <c r="M156" s="8">
        <v>42125</v>
      </c>
      <c r="N156" s="85">
        <f t="shared" si="7"/>
        <v>1</v>
      </c>
      <c r="O156" s="85" t="s">
        <v>381</v>
      </c>
      <c r="P156" s="85">
        <v>45158400</v>
      </c>
      <c r="Q156" s="88"/>
      <c r="R156" s="74" t="s">
        <v>753</v>
      </c>
      <c r="S156" s="9">
        <f t="shared" si="8"/>
        <v>42125</v>
      </c>
      <c r="T156" s="85" t="s">
        <v>383</v>
      </c>
    </row>
    <row r="157" spans="1:20" ht="15.75" thickBot="1">
      <c r="A157" s="87">
        <f t="shared" si="6"/>
        <v>147</v>
      </c>
      <c r="B157" s="86" t="s">
        <v>754</v>
      </c>
      <c r="C157" s="85" t="s">
        <v>54</v>
      </c>
      <c r="D157" s="85" t="s">
        <v>24</v>
      </c>
      <c r="E157" s="2" t="s">
        <v>24</v>
      </c>
      <c r="F157" s="85" t="s">
        <v>755</v>
      </c>
      <c r="G157" s="85" t="s">
        <v>93</v>
      </c>
      <c r="H157" s="85" t="s">
        <v>386</v>
      </c>
      <c r="I157" s="85">
        <v>1</v>
      </c>
      <c r="J157" s="85" t="s">
        <v>381</v>
      </c>
      <c r="K157" s="85">
        <v>30262614</v>
      </c>
      <c r="L157" s="88"/>
      <c r="M157" s="8">
        <v>42064</v>
      </c>
      <c r="N157" s="85">
        <f t="shared" si="7"/>
        <v>1</v>
      </c>
      <c r="O157" s="85" t="s">
        <v>381</v>
      </c>
      <c r="P157" s="85">
        <v>30262614</v>
      </c>
      <c r="Q157" s="88"/>
      <c r="R157" s="74" t="s">
        <v>756</v>
      </c>
      <c r="S157" s="9">
        <f t="shared" si="8"/>
        <v>42064</v>
      </c>
      <c r="T157" s="85" t="s">
        <v>383</v>
      </c>
    </row>
    <row r="158" spans="1:20" ht="15.75" thickBot="1">
      <c r="A158" s="87">
        <f t="shared" si="6"/>
        <v>148</v>
      </c>
      <c r="B158" s="86" t="s">
        <v>757</v>
      </c>
      <c r="C158" s="85" t="s">
        <v>54</v>
      </c>
      <c r="D158" s="85" t="s">
        <v>24</v>
      </c>
      <c r="E158" s="2" t="s">
        <v>24</v>
      </c>
      <c r="F158" s="85" t="s">
        <v>758</v>
      </c>
      <c r="G158" s="85" t="s">
        <v>97</v>
      </c>
      <c r="H158" s="85" t="s">
        <v>386</v>
      </c>
      <c r="I158" s="85">
        <v>1</v>
      </c>
      <c r="J158" s="85" t="s">
        <v>381</v>
      </c>
      <c r="K158" s="85">
        <v>16000000</v>
      </c>
      <c r="L158" s="88"/>
      <c r="M158" s="8">
        <v>42064</v>
      </c>
      <c r="N158" s="85">
        <f t="shared" si="7"/>
        <v>1</v>
      </c>
      <c r="O158" s="85" t="s">
        <v>381</v>
      </c>
      <c r="P158" s="85">
        <v>16000000</v>
      </c>
      <c r="Q158" s="88"/>
      <c r="R158" s="74" t="s">
        <v>759</v>
      </c>
      <c r="S158" s="9">
        <f t="shared" si="8"/>
        <v>42064</v>
      </c>
      <c r="T158" s="85" t="s">
        <v>383</v>
      </c>
    </row>
    <row r="159" spans="1:20" ht="15.75" thickBot="1">
      <c r="A159" s="87">
        <f t="shared" si="6"/>
        <v>149</v>
      </c>
      <c r="B159" s="86" t="s">
        <v>760</v>
      </c>
      <c r="C159" s="85" t="s">
        <v>54</v>
      </c>
      <c r="D159" s="85" t="s">
        <v>24</v>
      </c>
      <c r="E159" s="2" t="s">
        <v>24</v>
      </c>
      <c r="F159" s="85" t="s">
        <v>761</v>
      </c>
      <c r="G159" s="85" t="s">
        <v>97</v>
      </c>
      <c r="H159" s="85" t="s">
        <v>386</v>
      </c>
      <c r="I159" s="85">
        <v>1</v>
      </c>
      <c r="J159" s="85" t="s">
        <v>381</v>
      </c>
      <c r="K159" s="85">
        <v>5000000</v>
      </c>
      <c r="L159" s="88"/>
      <c r="M159" s="8">
        <v>42156</v>
      </c>
      <c r="N159" s="85">
        <f t="shared" si="7"/>
        <v>1</v>
      </c>
      <c r="O159" s="85" t="s">
        <v>381</v>
      </c>
      <c r="P159" s="85">
        <v>5000000</v>
      </c>
      <c r="Q159" s="88"/>
      <c r="R159" s="74" t="s">
        <v>762</v>
      </c>
      <c r="S159" s="9">
        <f t="shared" si="8"/>
        <v>42156</v>
      </c>
      <c r="T159" s="85" t="s">
        <v>383</v>
      </c>
    </row>
    <row r="160" spans="1:20" ht="15.75" thickBot="1">
      <c r="A160" s="87">
        <f t="shared" si="6"/>
        <v>150</v>
      </c>
      <c r="B160" s="86" t="s">
        <v>763</v>
      </c>
      <c r="C160" s="85" t="s">
        <v>54</v>
      </c>
      <c r="D160" s="85" t="s">
        <v>24</v>
      </c>
      <c r="E160" s="2" t="s">
        <v>24</v>
      </c>
      <c r="F160" s="85" t="s">
        <v>764</v>
      </c>
      <c r="G160" s="85" t="s">
        <v>97</v>
      </c>
      <c r="H160" s="85" t="s">
        <v>386</v>
      </c>
      <c r="I160" s="85">
        <v>1</v>
      </c>
      <c r="J160" s="85" t="s">
        <v>381</v>
      </c>
      <c r="K160" s="85">
        <v>7000000</v>
      </c>
      <c r="L160" s="88"/>
      <c r="M160" s="8">
        <v>42064</v>
      </c>
      <c r="N160" s="85">
        <f t="shared" si="7"/>
        <v>1</v>
      </c>
      <c r="O160" s="85" t="s">
        <v>381</v>
      </c>
      <c r="P160" s="85">
        <v>7000000</v>
      </c>
      <c r="Q160" s="88"/>
      <c r="R160" s="74" t="s">
        <v>765</v>
      </c>
      <c r="S160" s="9">
        <f t="shared" si="8"/>
        <v>42064</v>
      </c>
      <c r="T160" s="85" t="s">
        <v>383</v>
      </c>
    </row>
    <row r="161" spans="1:20" ht="15.75" thickBot="1">
      <c r="A161" s="87">
        <f t="shared" si="6"/>
        <v>151</v>
      </c>
      <c r="B161" s="86" t="s">
        <v>766</v>
      </c>
      <c r="C161" s="85" t="s">
        <v>54</v>
      </c>
      <c r="D161" s="85" t="s">
        <v>24</v>
      </c>
      <c r="E161" s="2" t="s">
        <v>24</v>
      </c>
      <c r="F161" s="85" t="s">
        <v>767</v>
      </c>
      <c r="G161" s="85" t="s">
        <v>95</v>
      </c>
      <c r="H161" s="85" t="s">
        <v>386</v>
      </c>
      <c r="I161" s="85">
        <v>1</v>
      </c>
      <c r="J161" s="85" t="s">
        <v>381</v>
      </c>
      <c r="K161" s="85">
        <v>781549124</v>
      </c>
      <c r="L161" s="88"/>
      <c r="M161" s="8">
        <v>42095</v>
      </c>
      <c r="N161" s="85">
        <f t="shared" si="7"/>
        <v>1</v>
      </c>
      <c r="O161" s="85" t="s">
        <v>381</v>
      </c>
      <c r="P161" s="85">
        <v>781549124</v>
      </c>
      <c r="Q161" s="88"/>
      <c r="R161" s="74" t="s">
        <v>768</v>
      </c>
      <c r="S161" s="9">
        <f t="shared" si="8"/>
        <v>42095</v>
      </c>
      <c r="T161" s="85" t="s">
        <v>383</v>
      </c>
    </row>
    <row r="162" spans="1:20" ht="15.75" thickBot="1">
      <c r="A162" s="87">
        <f t="shared" si="6"/>
        <v>152</v>
      </c>
      <c r="B162" s="86" t="s">
        <v>769</v>
      </c>
      <c r="C162" s="85" t="s">
        <v>54</v>
      </c>
      <c r="D162" s="85" t="s">
        <v>24</v>
      </c>
      <c r="E162" s="2" t="s">
        <v>24</v>
      </c>
      <c r="F162" s="85" t="s">
        <v>770</v>
      </c>
      <c r="G162" s="85" t="s">
        <v>94</v>
      </c>
      <c r="H162" s="85" t="s">
        <v>386</v>
      </c>
      <c r="I162" s="85">
        <v>1</v>
      </c>
      <c r="J162" s="85" t="s">
        <v>381</v>
      </c>
      <c r="K162" s="85">
        <v>26600000</v>
      </c>
      <c r="L162" s="88"/>
      <c r="M162" s="8">
        <v>42309</v>
      </c>
      <c r="N162" s="85">
        <f t="shared" si="7"/>
        <v>1</v>
      </c>
      <c r="O162" s="85" t="s">
        <v>381</v>
      </c>
      <c r="P162" s="85">
        <v>26600000</v>
      </c>
      <c r="Q162" s="88"/>
      <c r="R162" s="74" t="s">
        <v>771</v>
      </c>
      <c r="S162" s="9">
        <f t="shared" si="8"/>
        <v>42309</v>
      </c>
      <c r="T162" s="85" t="s">
        <v>383</v>
      </c>
    </row>
    <row r="163" spans="1:20" ht="15.75" thickBot="1">
      <c r="A163" s="87">
        <f t="shared" si="6"/>
        <v>153</v>
      </c>
      <c r="B163" s="86" t="s">
        <v>772</v>
      </c>
      <c r="C163" s="85" t="s">
        <v>54</v>
      </c>
      <c r="D163" s="85" t="s">
        <v>24</v>
      </c>
      <c r="E163" s="2" t="s">
        <v>24</v>
      </c>
      <c r="F163" s="85" t="s">
        <v>773</v>
      </c>
      <c r="G163" s="85" t="s">
        <v>97</v>
      </c>
      <c r="H163" s="85" t="s">
        <v>386</v>
      </c>
      <c r="I163" s="85">
        <v>1</v>
      </c>
      <c r="J163" s="85" t="s">
        <v>381</v>
      </c>
      <c r="K163" s="85">
        <v>12000000</v>
      </c>
      <c r="L163" s="88"/>
      <c r="M163" s="8">
        <v>42064</v>
      </c>
      <c r="N163" s="85">
        <f t="shared" si="7"/>
        <v>1</v>
      </c>
      <c r="O163" s="85" t="s">
        <v>381</v>
      </c>
      <c r="P163" s="85">
        <v>12000000</v>
      </c>
      <c r="Q163" s="88"/>
      <c r="R163" s="74">
        <v>0</v>
      </c>
      <c r="S163" s="9">
        <v>1</v>
      </c>
      <c r="T163" s="85" t="s">
        <v>383</v>
      </c>
    </row>
    <row r="164" spans="1:20" ht="15.75" thickBot="1">
      <c r="A164" s="87">
        <f t="shared" si="6"/>
        <v>154</v>
      </c>
      <c r="B164" s="86" t="s">
        <v>774</v>
      </c>
      <c r="C164" s="85" t="s">
        <v>54</v>
      </c>
      <c r="D164" s="85" t="s">
        <v>24</v>
      </c>
      <c r="E164" s="2" t="s">
        <v>24</v>
      </c>
      <c r="F164" s="85" t="s">
        <v>775</v>
      </c>
      <c r="G164" s="85" t="s">
        <v>97</v>
      </c>
      <c r="H164" s="85" t="s">
        <v>386</v>
      </c>
      <c r="I164" s="85">
        <v>1</v>
      </c>
      <c r="J164" s="85" t="s">
        <v>381</v>
      </c>
      <c r="K164" s="85">
        <v>6758985</v>
      </c>
      <c r="L164" s="88"/>
      <c r="M164" s="8">
        <v>42186</v>
      </c>
      <c r="N164" s="85">
        <f t="shared" si="7"/>
        <v>1</v>
      </c>
      <c r="O164" s="85" t="s">
        <v>381</v>
      </c>
      <c r="P164" s="85">
        <v>6758985</v>
      </c>
      <c r="Q164" s="88"/>
      <c r="R164" s="74" t="s">
        <v>776</v>
      </c>
      <c r="S164" s="9">
        <f t="shared" si="8"/>
        <v>42186</v>
      </c>
      <c r="T164" s="85" t="s">
        <v>383</v>
      </c>
    </row>
    <row r="165" spans="1:20" ht="15.75" thickBot="1">
      <c r="A165" s="87">
        <f t="shared" si="6"/>
        <v>155</v>
      </c>
      <c r="B165" s="86" t="s">
        <v>777</v>
      </c>
      <c r="C165" s="85" t="s">
        <v>54</v>
      </c>
      <c r="D165" s="85" t="s">
        <v>24</v>
      </c>
      <c r="E165" s="2" t="s">
        <v>24</v>
      </c>
      <c r="F165" s="85" t="s">
        <v>778</v>
      </c>
      <c r="G165" s="85" t="s">
        <v>96</v>
      </c>
      <c r="H165" s="85" t="s">
        <v>386</v>
      </c>
      <c r="I165" s="85">
        <v>1</v>
      </c>
      <c r="J165" s="85" t="s">
        <v>381</v>
      </c>
      <c r="K165" s="85">
        <v>122034734</v>
      </c>
      <c r="L165" s="88"/>
      <c r="M165" s="8">
        <v>42095</v>
      </c>
      <c r="N165" s="85">
        <f t="shared" si="7"/>
        <v>1</v>
      </c>
      <c r="O165" s="85" t="s">
        <v>381</v>
      </c>
      <c r="P165" s="85">
        <v>122034734</v>
      </c>
      <c r="Q165" s="88"/>
      <c r="R165" s="74" t="s">
        <v>779</v>
      </c>
      <c r="S165" s="9">
        <f t="shared" si="8"/>
        <v>42095</v>
      </c>
      <c r="T165" s="85" t="s">
        <v>383</v>
      </c>
    </row>
    <row r="166" spans="1:20" ht="15.75" thickBot="1">
      <c r="A166" s="87">
        <f t="shared" si="6"/>
        <v>156</v>
      </c>
      <c r="B166" s="86" t="s">
        <v>780</v>
      </c>
      <c r="C166" s="85" t="s">
        <v>54</v>
      </c>
      <c r="D166" s="85" t="s">
        <v>24</v>
      </c>
      <c r="E166" s="2" t="s">
        <v>24</v>
      </c>
      <c r="F166" s="85" t="s">
        <v>781</v>
      </c>
      <c r="G166" s="85" t="s">
        <v>94</v>
      </c>
      <c r="H166" s="85" t="s">
        <v>386</v>
      </c>
      <c r="I166" s="85">
        <v>1</v>
      </c>
      <c r="J166" s="85" t="s">
        <v>381</v>
      </c>
      <c r="K166" s="85">
        <v>180732333</v>
      </c>
      <c r="L166" s="88"/>
      <c r="M166" s="8">
        <v>42036</v>
      </c>
      <c r="N166" s="85">
        <f t="shared" si="7"/>
        <v>1</v>
      </c>
      <c r="O166" s="85" t="s">
        <v>381</v>
      </c>
      <c r="P166" s="85">
        <v>180732333</v>
      </c>
      <c r="Q166" s="88"/>
      <c r="R166" s="74" t="s">
        <v>782</v>
      </c>
      <c r="S166" s="9">
        <f t="shared" si="8"/>
        <v>42036</v>
      </c>
      <c r="T166" s="85" t="s">
        <v>383</v>
      </c>
    </row>
    <row r="167" spans="1:20" ht="15.75" thickBot="1">
      <c r="A167" s="87">
        <f t="shared" si="6"/>
        <v>157</v>
      </c>
      <c r="B167" s="86" t="s">
        <v>783</v>
      </c>
      <c r="C167" s="85" t="s">
        <v>54</v>
      </c>
      <c r="D167" s="85" t="s">
        <v>24</v>
      </c>
      <c r="E167" s="2" t="s">
        <v>24</v>
      </c>
      <c r="F167" s="85" t="s">
        <v>784</v>
      </c>
      <c r="G167" s="85" t="s">
        <v>94</v>
      </c>
      <c r="H167" s="85" t="s">
        <v>386</v>
      </c>
      <c r="I167" s="85">
        <v>1</v>
      </c>
      <c r="J167" s="85" t="s">
        <v>381</v>
      </c>
      <c r="K167" s="85">
        <v>121344700</v>
      </c>
      <c r="L167" s="88"/>
      <c r="M167" s="8">
        <v>42064</v>
      </c>
      <c r="N167" s="85">
        <f t="shared" si="7"/>
        <v>1</v>
      </c>
      <c r="O167" s="85" t="s">
        <v>381</v>
      </c>
      <c r="P167" s="85">
        <v>121344700</v>
      </c>
      <c r="Q167" s="88"/>
      <c r="R167" s="74" t="s">
        <v>785</v>
      </c>
      <c r="S167" s="9">
        <f t="shared" si="8"/>
        <v>42064</v>
      </c>
      <c r="T167" s="85" t="s">
        <v>383</v>
      </c>
    </row>
    <row r="168" spans="1:20" ht="15.75" thickBot="1">
      <c r="A168" s="87">
        <f t="shared" si="6"/>
        <v>158</v>
      </c>
      <c r="B168" s="86" t="s">
        <v>786</v>
      </c>
      <c r="C168" s="85" t="s">
        <v>54</v>
      </c>
      <c r="D168" s="85" t="s">
        <v>24</v>
      </c>
      <c r="E168" s="2" t="s">
        <v>24</v>
      </c>
      <c r="F168" s="85" t="s">
        <v>787</v>
      </c>
      <c r="G168" s="85" t="s">
        <v>94</v>
      </c>
      <c r="H168" s="85" t="s">
        <v>386</v>
      </c>
      <c r="I168" s="85">
        <v>1</v>
      </c>
      <c r="J168" s="85" t="s">
        <v>381</v>
      </c>
      <c r="K168" s="85">
        <v>97833478</v>
      </c>
      <c r="L168" s="88"/>
      <c r="M168" s="8">
        <v>42064</v>
      </c>
      <c r="N168" s="85">
        <f t="shared" si="7"/>
        <v>1</v>
      </c>
      <c r="O168" s="85" t="s">
        <v>381</v>
      </c>
      <c r="P168" s="85">
        <v>97833478</v>
      </c>
      <c r="Q168" s="88"/>
      <c r="R168" s="74" t="s">
        <v>788</v>
      </c>
      <c r="S168" s="9">
        <f t="shared" si="8"/>
        <v>42064</v>
      </c>
      <c r="T168" s="85" t="s">
        <v>383</v>
      </c>
    </row>
    <row r="169" spans="1:20" ht="15.75" thickBot="1">
      <c r="A169" s="87">
        <f t="shared" si="6"/>
        <v>159</v>
      </c>
      <c r="B169" s="86" t="s">
        <v>789</v>
      </c>
      <c r="C169" s="85" t="s">
        <v>54</v>
      </c>
      <c r="D169" s="85" t="s">
        <v>24</v>
      </c>
      <c r="E169" s="2" t="s">
        <v>24</v>
      </c>
      <c r="F169" s="85" t="s">
        <v>790</v>
      </c>
      <c r="G169" s="85" t="s">
        <v>94</v>
      </c>
      <c r="H169" s="85" t="s">
        <v>386</v>
      </c>
      <c r="I169" s="85">
        <v>1</v>
      </c>
      <c r="J169" s="85" t="s">
        <v>381</v>
      </c>
      <c r="K169" s="85">
        <v>35000000</v>
      </c>
      <c r="L169" s="88"/>
      <c r="M169" s="8">
        <v>42064</v>
      </c>
      <c r="N169" s="85">
        <f t="shared" si="7"/>
        <v>1</v>
      </c>
      <c r="O169" s="85" t="s">
        <v>381</v>
      </c>
      <c r="P169" s="85">
        <v>35000000</v>
      </c>
      <c r="Q169" s="88"/>
      <c r="R169" s="74" t="s">
        <v>791</v>
      </c>
      <c r="S169" s="9">
        <f t="shared" si="8"/>
        <v>42064</v>
      </c>
      <c r="T169" s="85" t="s">
        <v>383</v>
      </c>
    </row>
    <row r="170" spans="1:20" ht="15.75" thickBot="1">
      <c r="A170" s="87">
        <f t="shared" si="6"/>
        <v>160</v>
      </c>
      <c r="B170" s="86" t="s">
        <v>792</v>
      </c>
      <c r="C170" s="85" t="s">
        <v>54</v>
      </c>
      <c r="D170" s="85" t="s">
        <v>24</v>
      </c>
      <c r="E170" s="2" t="s">
        <v>24</v>
      </c>
      <c r="F170" s="85" t="s">
        <v>793</v>
      </c>
      <c r="G170" s="85" t="s">
        <v>96</v>
      </c>
      <c r="H170" s="85" t="s">
        <v>380</v>
      </c>
      <c r="I170" s="85">
        <v>1</v>
      </c>
      <c r="J170" s="85" t="s">
        <v>381</v>
      </c>
      <c r="K170" s="85">
        <v>903027000</v>
      </c>
      <c r="L170" s="88"/>
      <c r="M170" s="8">
        <v>42064</v>
      </c>
      <c r="N170" s="85">
        <f t="shared" si="7"/>
        <v>1</v>
      </c>
      <c r="O170" s="85" t="s">
        <v>381</v>
      </c>
      <c r="P170" s="85">
        <v>903027000</v>
      </c>
      <c r="Q170" s="88"/>
      <c r="R170" s="74" t="s">
        <v>794</v>
      </c>
      <c r="S170" s="9">
        <f t="shared" si="8"/>
        <v>42064</v>
      </c>
      <c r="T170" s="85" t="s">
        <v>383</v>
      </c>
    </row>
    <row r="171" spans="1:20" ht="15.75" thickBot="1">
      <c r="A171" s="87">
        <f t="shared" si="6"/>
        <v>161</v>
      </c>
      <c r="B171" s="86" t="s">
        <v>795</v>
      </c>
      <c r="C171" s="85" t="s">
        <v>54</v>
      </c>
      <c r="D171" s="85" t="s">
        <v>24</v>
      </c>
      <c r="E171" s="2" t="s">
        <v>24</v>
      </c>
      <c r="F171" s="85" t="s">
        <v>796</v>
      </c>
      <c r="G171" s="85" t="s">
        <v>96</v>
      </c>
      <c r="H171" s="85" t="s">
        <v>386</v>
      </c>
      <c r="I171" s="85">
        <v>1</v>
      </c>
      <c r="J171" s="85" t="s">
        <v>381</v>
      </c>
      <c r="K171" s="85">
        <v>50000000</v>
      </c>
      <c r="L171" s="88"/>
      <c r="M171" s="8">
        <v>42217</v>
      </c>
      <c r="N171" s="85">
        <f t="shared" si="7"/>
        <v>1</v>
      </c>
      <c r="O171" s="85" t="s">
        <v>381</v>
      </c>
      <c r="P171" s="85">
        <v>50000000</v>
      </c>
      <c r="Q171" s="88"/>
      <c r="R171" s="74">
        <v>0</v>
      </c>
      <c r="S171" s="9">
        <v>1</v>
      </c>
      <c r="T171" s="85" t="s">
        <v>1803</v>
      </c>
    </row>
    <row r="172" spans="1:20" ht="15.75" thickBot="1">
      <c r="A172" s="87">
        <f t="shared" si="6"/>
        <v>162</v>
      </c>
      <c r="B172" s="86" t="s">
        <v>797</v>
      </c>
      <c r="C172" s="85" t="s">
        <v>54</v>
      </c>
      <c r="D172" s="85" t="s">
        <v>24</v>
      </c>
      <c r="E172" s="2" t="s">
        <v>24</v>
      </c>
      <c r="F172" s="85" t="s">
        <v>798</v>
      </c>
      <c r="G172" s="85" t="s">
        <v>94</v>
      </c>
      <c r="H172" s="85" t="s">
        <v>380</v>
      </c>
      <c r="I172" s="85">
        <v>1</v>
      </c>
      <c r="J172" s="85" t="s">
        <v>381</v>
      </c>
      <c r="K172" s="85">
        <v>55000000</v>
      </c>
      <c r="L172" s="88"/>
      <c r="M172" s="8">
        <v>42036</v>
      </c>
      <c r="N172" s="85">
        <f t="shared" si="7"/>
        <v>1</v>
      </c>
      <c r="O172" s="85" t="s">
        <v>381</v>
      </c>
      <c r="P172" s="85">
        <v>55000000</v>
      </c>
      <c r="Q172" s="88"/>
      <c r="R172" s="74" t="s">
        <v>799</v>
      </c>
      <c r="S172" s="9">
        <f t="shared" si="8"/>
        <v>42036</v>
      </c>
      <c r="T172" s="85" t="s">
        <v>383</v>
      </c>
    </row>
    <row r="173" spans="1:20" ht="15.75" thickBot="1">
      <c r="A173" s="87">
        <f t="shared" si="6"/>
        <v>163</v>
      </c>
      <c r="B173" s="86" t="s">
        <v>800</v>
      </c>
      <c r="C173" s="85" t="s">
        <v>54</v>
      </c>
      <c r="D173" s="85" t="s">
        <v>24</v>
      </c>
      <c r="E173" s="2" t="s">
        <v>24</v>
      </c>
      <c r="F173" s="85" t="s">
        <v>801</v>
      </c>
      <c r="G173" s="85" t="s">
        <v>96</v>
      </c>
      <c r="H173" s="85" t="s">
        <v>380</v>
      </c>
      <c r="I173" s="85">
        <v>1</v>
      </c>
      <c r="J173" s="85" t="s">
        <v>381</v>
      </c>
      <c r="K173" s="85">
        <v>120000000</v>
      </c>
      <c r="L173" s="88"/>
      <c r="M173" s="8">
        <v>42095</v>
      </c>
      <c r="N173" s="85">
        <f t="shared" si="7"/>
        <v>1</v>
      </c>
      <c r="O173" s="85" t="s">
        <v>381</v>
      </c>
      <c r="P173" s="85">
        <v>120000000</v>
      </c>
      <c r="Q173" s="88"/>
      <c r="R173" s="74" t="s">
        <v>802</v>
      </c>
      <c r="S173" s="9">
        <f t="shared" si="8"/>
        <v>42095</v>
      </c>
      <c r="T173" s="85" t="s">
        <v>383</v>
      </c>
    </row>
    <row r="174" spans="1:20" ht="15.75" thickBot="1">
      <c r="A174" s="87">
        <f t="shared" si="6"/>
        <v>164</v>
      </c>
      <c r="B174" s="86" t="s">
        <v>803</v>
      </c>
      <c r="C174" s="85" t="s">
        <v>54</v>
      </c>
      <c r="D174" s="85" t="s">
        <v>24</v>
      </c>
      <c r="E174" s="2" t="s">
        <v>24</v>
      </c>
      <c r="F174" s="85" t="s">
        <v>804</v>
      </c>
      <c r="G174" s="85" t="s">
        <v>93</v>
      </c>
      <c r="H174" s="85" t="s">
        <v>380</v>
      </c>
      <c r="I174" s="85">
        <v>1</v>
      </c>
      <c r="J174" s="85" t="s">
        <v>381</v>
      </c>
      <c r="K174" s="85">
        <v>0</v>
      </c>
      <c r="L174" s="88"/>
      <c r="M174" s="8">
        <v>42064</v>
      </c>
      <c r="N174" s="85">
        <f t="shared" si="7"/>
        <v>1</v>
      </c>
      <c r="O174" s="85" t="s">
        <v>381</v>
      </c>
      <c r="P174" s="85">
        <v>0</v>
      </c>
      <c r="Q174" s="88"/>
      <c r="R174" s="74">
        <v>0</v>
      </c>
      <c r="S174" s="9">
        <v>1</v>
      </c>
      <c r="T174" s="85" t="s">
        <v>383</v>
      </c>
    </row>
    <row r="175" spans="1:20" ht="15.75" thickBot="1">
      <c r="A175" s="87">
        <f t="shared" si="6"/>
        <v>165</v>
      </c>
      <c r="B175" s="86" t="s">
        <v>805</v>
      </c>
      <c r="C175" s="85" t="s">
        <v>54</v>
      </c>
      <c r="D175" s="85" t="s">
        <v>24</v>
      </c>
      <c r="E175" s="2" t="s">
        <v>24</v>
      </c>
      <c r="F175" s="85" t="s">
        <v>806</v>
      </c>
      <c r="G175" s="85" t="s">
        <v>93</v>
      </c>
      <c r="H175" s="85" t="s">
        <v>380</v>
      </c>
      <c r="I175" s="85">
        <v>1</v>
      </c>
      <c r="J175" s="85" t="s">
        <v>381</v>
      </c>
      <c r="K175" s="85">
        <v>83065841</v>
      </c>
      <c r="L175" s="88"/>
      <c r="M175" s="8">
        <v>42064</v>
      </c>
      <c r="N175" s="85">
        <f t="shared" si="7"/>
        <v>1</v>
      </c>
      <c r="O175" s="85" t="s">
        <v>381</v>
      </c>
      <c r="P175" s="85">
        <v>83065841</v>
      </c>
      <c r="Q175" s="88"/>
      <c r="R175" s="74">
        <v>0</v>
      </c>
      <c r="S175" s="9">
        <v>1</v>
      </c>
      <c r="T175" s="85" t="s">
        <v>383</v>
      </c>
    </row>
    <row r="176" spans="1:20" ht="15.75" thickBot="1">
      <c r="A176" s="87">
        <f t="shared" si="6"/>
        <v>166</v>
      </c>
      <c r="B176" s="86" t="s">
        <v>807</v>
      </c>
      <c r="C176" s="85" t="s">
        <v>54</v>
      </c>
      <c r="D176" s="85" t="s">
        <v>24</v>
      </c>
      <c r="E176" s="2" t="s">
        <v>24</v>
      </c>
      <c r="F176" s="85" t="s">
        <v>808</v>
      </c>
      <c r="G176" s="85" t="s">
        <v>96</v>
      </c>
      <c r="H176" s="85" t="s">
        <v>380</v>
      </c>
      <c r="I176" s="85">
        <v>1</v>
      </c>
      <c r="J176" s="85" t="s">
        <v>381</v>
      </c>
      <c r="K176" s="85">
        <v>146237580</v>
      </c>
      <c r="L176" s="88"/>
      <c r="M176" s="8">
        <v>42064</v>
      </c>
      <c r="N176" s="85">
        <f t="shared" si="7"/>
        <v>1</v>
      </c>
      <c r="O176" s="85" t="s">
        <v>381</v>
      </c>
      <c r="P176" s="85">
        <v>146237580</v>
      </c>
      <c r="Q176" s="88"/>
      <c r="R176" s="74" t="s">
        <v>809</v>
      </c>
      <c r="S176" s="9">
        <f t="shared" si="8"/>
        <v>42064</v>
      </c>
      <c r="T176" s="85" t="s">
        <v>383</v>
      </c>
    </row>
    <row r="177" spans="1:20" ht="15.75" thickBot="1">
      <c r="A177" s="87">
        <f t="shared" si="6"/>
        <v>167</v>
      </c>
      <c r="B177" s="86" t="s">
        <v>810</v>
      </c>
      <c r="C177" s="85" t="s">
        <v>54</v>
      </c>
      <c r="D177" s="85" t="s">
        <v>24</v>
      </c>
      <c r="E177" s="2" t="s">
        <v>24</v>
      </c>
      <c r="F177" s="85" t="s">
        <v>811</v>
      </c>
      <c r="G177" s="85" t="s">
        <v>96</v>
      </c>
      <c r="H177" s="85" t="s">
        <v>386</v>
      </c>
      <c r="I177" s="85">
        <v>1</v>
      </c>
      <c r="J177" s="85" t="s">
        <v>381</v>
      </c>
      <c r="K177" s="85">
        <v>51731700</v>
      </c>
      <c r="L177" s="88"/>
      <c r="M177" s="8">
        <v>42095</v>
      </c>
      <c r="N177" s="85">
        <f t="shared" si="7"/>
        <v>1</v>
      </c>
      <c r="O177" s="85" t="s">
        <v>381</v>
      </c>
      <c r="P177" s="85">
        <v>51731700</v>
      </c>
      <c r="Q177" s="88"/>
      <c r="R177" s="74" t="s">
        <v>812</v>
      </c>
      <c r="S177" s="9">
        <f t="shared" si="8"/>
        <v>42095</v>
      </c>
      <c r="T177" s="85" t="s">
        <v>383</v>
      </c>
    </row>
    <row r="178" spans="1:20" ht="15.75" thickBot="1">
      <c r="A178" s="87">
        <f t="shared" si="6"/>
        <v>168</v>
      </c>
      <c r="B178" s="86" t="s">
        <v>813</v>
      </c>
      <c r="C178" s="85" t="s">
        <v>54</v>
      </c>
      <c r="D178" s="85" t="s">
        <v>24</v>
      </c>
      <c r="E178" s="2" t="s">
        <v>24</v>
      </c>
      <c r="F178" s="85" t="s">
        <v>814</v>
      </c>
      <c r="G178" s="85" t="s">
        <v>96</v>
      </c>
      <c r="H178" s="85" t="s">
        <v>380</v>
      </c>
      <c r="I178" s="85">
        <v>1</v>
      </c>
      <c r="J178" s="85" t="s">
        <v>381</v>
      </c>
      <c r="K178" s="85">
        <v>170320330</v>
      </c>
      <c r="L178" s="88"/>
      <c r="M178" s="8">
        <v>42095</v>
      </c>
      <c r="N178" s="85">
        <f t="shared" si="7"/>
        <v>1</v>
      </c>
      <c r="O178" s="85" t="s">
        <v>381</v>
      </c>
      <c r="P178" s="85">
        <v>170320330</v>
      </c>
      <c r="Q178" s="88"/>
      <c r="R178" s="74" t="s">
        <v>815</v>
      </c>
      <c r="S178" s="9">
        <f t="shared" si="8"/>
        <v>42095</v>
      </c>
      <c r="T178" s="85" t="s">
        <v>383</v>
      </c>
    </row>
    <row r="179" spans="1:20" ht="15.75" thickBot="1">
      <c r="A179" s="87">
        <f t="shared" si="6"/>
        <v>169</v>
      </c>
      <c r="B179" s="86" t="s">
        <v>816</v>
      </c>
      <c r="C179" s="85" t="s">
        <v>54</v>
      </c>
      <c r="D179" s="85" t="s">
        <v>24</v>
      </c>
      <c r="E179" s="2" t="s">
        <v>24</v>
      </c>
      <c r="F179" s="85" t="s">
        <v>817</v>
      </c>
      <c r="G179" s="85" t="s">
        <v>93</v>
      </c>
      <c r="H179" s="85" t="s">
        <v>380</v>
      </c>
      <c r="I179" s="85">
        <v>1</v>
      </c>
      <c r="J179" s="85" t="s">
        <v>381</v>
      </c>
      <c r="K179" s="85">
        <v>0</v>
      </c>
      <c r="L179" s="88"/>
      <c r="M179" s="8">
        <v>42125</v>
      </c>
      <c r="N179" s="85">
        <f t="shared" si="7"/>
        <v>1</v>
      </c>
      <c r="O179" s="85" t="s">
        <v>381</v>
      </c>
      <c r="P179" s="85">
        <v>0</v>
      </c>
      <c r="Q179" s="88"/>
      <c r="R179" s="74">
        <v>0</v>
      </c>
      <c r="S179" s="9">
        <v>1</v>
      </c>
      <c r="T179" s="85" t="s">
        <v>383</v>
      </c>
    </row>
    <row r="180" spans="1:20" ht="15.75" thickBot="1">
      <c r="A180" s="87">
        <f t="shared" si="6"/>
        <v>170</v>
      </c>
      <c r="B180" s="86" t="s">
        <v>818</v>
      </c>
      <c r="C180" s="85" t="s">
        <v>54</v>
      </c>
      <c r="D180" s="85" t="s">
        <v>24</v>
      </c>
      <c r="E180" s="2" t="s">
        <v>24</v>
      </c>
      <c r="F180" s="85" t="s">
        <v>819</v>
      </c>
      <c r="G180" s="85" t="s">
        <v>96</v>
      </c>
      <c r="H180" s="85" t="s">
        <v>386</v>
      </c>
      <c r="I180" s="85">
        <v>1</v>
      </c>
      <c r="J180" s="85" t="s">
        <v>381</v>
      </c>
      <c r="K180" s="85">
        <v>60000000</v>
      </c>
      <c r="L180" s="88"/>
      <c r="M180" s="8">
        <v>42125</v>
      </c>
      <c r="N180" s="85">
        <f t="shared" si="7"/>
        <v>1</v>
      </c>
      <c r="O180" s="85" t="s">
        <v>381</v>
      </c>
      <c r="P180" s="85">
        <v>60000000</v>
      </c>
      <c r="Q180" s="88"/>
      <c r="R180" s="74" t="s">
        <v>820</v>
      </c>
      <c r="S180" s="9">
        <f t="shared" si="8"/>
        <v>42125</v>
      </c>
      <c r="T180" s="85" t="s">
        <v>383</v>
      </c>
    </row>
    <row r="181" spans="1:20" ht="15.75" thickBot="1">
      <c r="A181" s="87">
        <f t="shared" si="6"/>
        <v>171</v>
      </c>
      <c r="B181" s="86" t="s">
        <v>821</v>
      </c>
      <c r="C181" s="85" t="s">
        <v>54</v>
      </c>
      <c r="D181" s="85" t="s">
        <v>24</v>
      </c>
      <c r="E181" s="2" t="s">
        <v>24</v>
      </c>
      <c r="F181" s="85" t="s">
        <v>822</v>
      </c>
      <c r="G181" s="85" t="s">
        <v>96</v>
      </c>
      <c r="H181" s="85" t="s">
        <v>386</v>
      </c>
      <c r="I181" s="85">
        <v>1</v>
      </c>
      <c r="J181" s="85" t="s">
        <v>381</v>
      </c>
      <c r="K181" s="85">
        <v>181557009</v>
      </c>
      <c r="L181" s="88"/>
      <c r="M181" s="8">
        <v>42064</v>
      </c>
      <c r="N181" s="85">
        <f t="shared" si="7"/>
        <v>1</v>
      </c>
      <c r="O181" s="85" t="s">
        <v>381</v>
      </c>
      <c r="P181" s="85">
        <v>181557009</v>
      </c>
      <c r="Q181" s="88"/>
      <c r="R181" s="74" t="s">
        <v>823</v>
      </c>
      <c r="S181" s="9">
        <f t="shared" si="8"/>
        <v>42064</v>
      </c>
      <c r="T181" s="85" t="s">
        <v>383</v>
      </c>
    </row>
    <row r="182" spans="1:20" ht="15.75" thickBot="1">
      <c r="A182" s="87">
        <f t="shared" si="6"/>
        <v>172</v>
      </c>
      <c r="B182" s="86" t="s">
        <v>824</v>
      </c>
      <c r="C182" s="85" t="s">
        <v>54</v>
      </c>
      <c r="D182" s="85" t="s">
        <v>24</v>
      </c>
      <c r="E182" s="2" t="s">
        <v>24</v>
      </c>
      <c r="F182" s="85" t="s">
        <v>825</v>
      </c>
      <c r="G182" s="85" t="s">
        <v>93</v>
      </c>
      <c r="H182" s="85" t="s">
        <v>380</v>
      </c>
      <c r="I182" s="85">
        <v>1</v>
      </c>
      <c r="J182" s="85" t="s">
        <v>381</v>
      </c>
      <c r="K182" s="85">
        <v>60000000</v>
      </c>
      <c r="L182" s="88"/>
      <c r="M182" s="8">
        <v>42095</v>
      </c>
      <c r="N182" s="85">
        <f t="shared" si="7"/>
        <v>1</v>
      </c>
      <c r="O182" s="85" t="s">
        <v>381</v>
      </c>
      <c r="P182" s="85">
        <v>60000000</v>
      </c>
      <c r="Q182" s="88"/>
      <c r="R182" s="74">
        <v>0</v>
      </c>
      <c r="S182" s="9">
        <v>1</v>
      </c>
      <c r="T182" s="85" t="s">
        <v>383</v>
      </c>
    </row>
    <row r="183" spans="1:20" ht="15.75" thickBot="1">
      <c r="A183" s="87">
        <f t="shared" si="6"/>
        <v>173</v>
      </c>
      <c r="B183" s="86" t="s">
        <v>826</v>
      </c>
      <c r="C183" s="85" t="s">
        <v>54</v>
      </c>
      <c r="D183" s="85" t="s">
        <v>24</v>
      </c>
      <c r="E183" s="2" t="s">
        <v>24</v>
      </c>
      <c r="F183" s="85" t="s">
        <v>827</v>
      </c>
      <c r="G183" s="85" t="s">
        <v>93</v>
      </c>
      <c r="H183" s="85" t="s">
        <v>380</v>
      </c>
      <c r="I183" s="85">
        <v>1</v>
      </c>
      <c r="J183" s="85" t="s">
        <v>381</v>
      </c>
      <c r="K183" s="85">
        <v>100000000</v>
      </c>
      <c r="L183" s="88"/>
      <c r="M183" s="8">
        <v>42095</v>
      </c>
      <c r="N183" s="85">
        <f t="shared" si="7"/>
        <v>1</v>
      </c>
      <c r="O183" s="85" t="s">
        <v>381</v>
      </c>
      <c r="P183" s="85">
        <v>100000000</v>
      </c>
      <c r="Q183" s="88"/>
      <c r="R183" s="74">
        <v>0</v>
      </c>
      <c r="S183" s="9">
        <v>1</v>
      </c>
      <c r="T183" s="85" t="s">
        <v>383</v>
      </c>
    </row>
    <row r="184" spans="1:20" ht="15.75" thickBot="1">
      <c r="A184" s="87">
        <f t="shared" si="6"/>
        <v>174</v>
      </c>
      <c r="B184" s="86" t="s">
        <v>828</v>
      </c>
      <c r="C184" s="85" t="s">
        <v>54</v>
      </c>
      <c r="D184" s="85" t="s">
        <v>24</v>
      </c>
      <c r="E184" s="2" t="s">
        <v>24</v>
      </c>
      <c r="F184" s="85" t="s">
        <v>829</v>
      </c>
      <c r="G184" s="85" t="s">
        <v>94</v>
      </c>
      <c r="H184" s="85" t="s">
        <v>386</v>
      </c>
      <c r="I184" s="85">
        <v>1</v>
      </c>
      <c r="J184" s="85" t="s">
        <v>381</v>
      </c>
      <c r="K184" s="85">
        <v>28500000</v>
      </c>
      <c r="L184" s="88"/>
      <c r="M184" s="8">
        <v>42095</v>
      </c>
      <c r="N184" s="85">
        <f t="shared" si="7"/>
        <v>1</v>
      </c>
      <c r="O184" s="85" t="s">
        <v>381</v>
      </c>
      <c r="P184" s="85">
        <v>28500000</v>
      </c>
      <c r="Q184" s="88"/>
      <c r="R184" s="74">
        <v>0</v>
      </c>
      <c r="S184" s="9">
        <v>1</v>
      </c>
      <c r="T184" s="85" t="s">
        <v>383</v>
      </c>
    </row>
    <row r="185" spans="1:20" ht="15.75" thickBot="1">
      <c r="A185" s="87">
        <f t="shared" si="6"/>
        <v>175</v>
      </c>
      <c r="B185" s="86" t="s">
        <v>830</v>
      </c>
      <c r="C185" s="85" t="s">
        <v>54</v>
      </c>
      <c r="D185" s="85" t="s">
        <v>24</v>
      </c>
      <c r="E185" s="2" t="s">
        <v>24</v>
      </c>
      <c r="F185" s="85" t="s">
        <v>829</v>
      </c>
      <c r="G185" s="85" t="s">
        <v>94</v>
      </c>
      <c r="H185" s="85" t="s">
        <v>386</v>
      </c>
      <c r="I185" s="85">
        <v>1</v>
      </c>
      <c r="J185" s="85" t="s">
        <v>381</v>
      </c>
      <c r="K185" s="85">
        <v>28500000</v>
      </c>
      <c r="L185" s="88"/>
      <c r="M185" s="8">
        <v>42095</v>
      </c>
      <c r="N185" s="85">
        <f t="shared" si="7"/>
        <v>1</v>
      </c>
      <c r="O185" s="85" t="s">
        <v>381</v>
      </c>
      <c r="P185" s="85">
        <v>28500000</v>
      </c>
      <c r="Q185" s="88"/>
      <c r="R185" s="74">
        <v>0</v>
      </c>
      <c r="S185" s="9">
        <v>1</v>
      </c>
      <c r="T185" s="85" t="s">
        <v>383</v>
      </c>
    </row>
    <row r="186" spans="1:20" ht="15.75" thickBot="1">
      <c r="A186" s="87">
        <f t="shared" si="6"/>
        <v>176</v>
      </c>
      <c r="B186" s="86" t="s">
        <v>831</v>
      </c>
      <c r="C186" s="85" t="s">
        <v>54</v>
      </c>
      <c r="D186" s="85" t="s">
        <v>24</v>
      </c>
      <c r="E186" s="2" t="s">
        <v>24</v>
      </c>
      <c r="F186" s="85" t="s">
        <v>832</v>
      </c>
      <c r="G186" s="85" t="s">
        <v>97</v>
      </c>
      <c r="H186" s="85" t="s">
        <v>380</v>
      </c>
      <c r="I186" s="85">
        <v>1</v>
      </c>
      <c r="J186" s="85" t="s">
        <v>381</v>
      </c>
      <c r="K186" s="85">
        <v>15000000</v>
      </c>
      <c r="L186" s="88"/>
      <c r="M186" s="8">
        <v>42064</v>
      </c>
      <c r="N186" s="85">
        <f t="shared" si="7"/>
        <v>1</v>
      </c>
      <c r="O186" s="85" t="s">
        <v>381</v>
      </c>
      <c r="P186" s="85">
        <v>15000000</v>
      </c>
      <c r="Q186" s="88"/>
      <c r="R186" s="74" t="s">
        <v>833</v>
      </c>
      <c r="S186" s="9">
        <f t="shared" si="8"/>
        <v>42064</v>
      </c>
      <c r="T186" s="85" t="s">
        <v>383</v>
      </c>
    </row>
    <row r="187" spans="1:20" ht="15.75" thickBot="1">
      <c r="A187" s="87">
        <f t="shared" si="6"/>
        <v>177</v>
      </c>
      <c r="B187" s="86" t="s">
        <v>834</v>
      </c>
      <c r="C187" s="85" t="s">
        <v>54</v>
      </c>
      <c r="D187" s="85" t="s">
        <v>24</v>
      </c>
      <c r="E187" s="2" t="s">
        <v>24</v>
      </c>
      <c r="F187" s="85" t="s">
        <v>835</v>
      </c>
      <c r="G187" s="85" t="s">
        <v>94</v>
      </c>
      <c r="H187" s="85" t="s">
        <v>386</v>
      </c>
      <c r="I187" s="85">
        <v>1</v>
      </c>
      <c r="J187" s="85" t="s">
        <v>381</v>
      </c>
      <c r="K187" s="85">
        <v>9753600</v>
      </c>
      <c r="L187" s="88"/>
      <c r="M187" s="8">
        <v>42156</v>
      </c>
      <c r="N187" s="85">
        <f t="shared" si="7"/>
        <v>1</v>
      </c>
      <c r="O187" s="85" t="s">
        <v>381</v>
      </c>
      <c r="P187" s="85">
        <v>9753600</v>
      </c>
      <c r="Q187" s="88"/>
      <c r="R187" s="74" t="s">
        <v>836</v>
      </c>
      <c r="S187" s="9">
        <f t="shared" si="8"/>
        <v>42156</v>
      </c>
      <c r="T187" s="85" t="s">
        <v>383</v>
      </c>
    </row>
    <row r="188" spans="1:20" ht="15.75" thickBot="1">
      <c r="A188" s="87">
        <f t="shared" si="6"/>
        <v>178</v>
      </c>
      <c r="B188" s="86" t="s">
        <v>837</v>
      </c>
      <c r="C188" s="85" t="s">
        <v>54</v>
      </c>
      <c r="D188" s="85" t="s">
        <v>24</v>
      </c>
      <c r="E188" s="2" t="s">
        <v>24</v>
      </c>
      <c r="F188" s="85" t="s">
        <v>838</v>
      </c>
      <c r="G188" s="85" t="s">
        <v>97</v>
      </c>
      <c r="H188" s="85" t="s">
        <v>380</v>
      </c>
      <c r="I188" s="85">
        <v>1</v>
      </c>
      <c r="J188" s="85" t="s">
        <v>381</v>
      </c>
      <c r="K188" s="85">
        <v>7821571</v>
      </c>
      <c r="L188" s="88"/>
      <c r="M188" s="8">
        <v>42248</v>
      </c>
      <c r="N188" s="85">
        <f t="shared" si="7"/>
        <v>1</v>
      </c>
      <c r="O188" s="85" t="s">
        <v>381</v>
      </c>
      <c r="P188" s="85">
        <v>7821571</v>
      </c>
      <c r="Q188" s="88"/>
      <c r="R188" s="74" t="s">
        <v>839</v>
      </c>
      <c r="S188" s="9">
        <f t="shared" si="8"/>
        <v>42248</v>
      </c>
      <c r="T188" s="85" t="s">
        <v>383</v>
      </c>
    </row>
    <row r="189" spans="1:20" ht="15.75" thickBot="1">
      <c r="A189" s="87">
        <f t="shared" si="6"/>
        <v>179</v>
      </c>
      <c r="B189" s="86" t="s">
        <v>840</v>
      </c>
      <c r="C189" s="85" t="s">
        <v>54</v>
      </c>
      <c r="D189" s="85" t="s">
        <v>24</v>
      </c>
      <c r="E189" s="2" t="s">
        <v>24</v>
      </c>
      <c r="F189" s="85" t="s">
        <v>841</v>
      </c>
      <c r="G189" s="85" t="s">
        <v>96</v>
      </c>
      <c r="H189" s="85" t="s">
        <v>380</v>
      </c>
      <c r="I189" s="85">
        <v>1</v>
      </c>
      <c r="J189" s="85" t="s">
        <v>381</v>
      </c>
      <c r="K189" s="85">
        <v>189095420</v>
      </c>
      <c r="L189" s="88"/>
      <c r="M189" s="8">
        <v>42248</v>
      </c>
      <c r="N189" s="85">
        <f t="shared" si="7"/>
        <v>1</v>
      </c>
      <c r="O189" s="85" t="s">
        <v>381</v>
      </c>
      <c r="P189" s="85">
        <v>189095420</v>
      </c>
      <c r="Q189" s="88"/>
      <c r="R189" s="74" t="s">
        <v>842</v>
      </c>
      <c r="S189" s="9">
        <f t="shared" si="8"/>
        <v>42248</v>
      </c>
      <c r="T189" s="85" t="s">
        <v>383</v>
      </c>
    </row>
    <row r="190" spans="1:20" ht="15.75" thickBot="1">
      <c r="A190" s="87">
        <f t="shared" si="6"/>
        <v>180</v>
      </c>
      <c r="B190" s="86" t="s">
        <v>843</v>
      </c>
      <c r="C190" s="85" t="s">
        <v>54</v>
      </c>
      <c r="D190" s="85" t="s">
        <v>24</v>
      </c>
      <c r="E190" s="2" t="s">
        <v>24</v>
      </c>
      <c r="F190" s="85" t="s">
        <v>844</v>
      </c>
      <c r="G190" s="85" t="s">
        <v>96</v>
      </c>
      <c r="H190" s="85" t="s">
        <v>380</v>
      </c>
      <c r="I190" s="85">
        <v>1</v>
      </c>
      <c r="J190" s="85" t="s">
        <v>381</v>
      </c>
      <c r="K190" s="85">
        <v>30000000</v>
      </c>
      <c r="L190" s="88"/>
      <c r="M190" s="8">
        <v>42186</v>
      </c>
      <c r="N190" s="85">
        <f t="shared" si="7"/>
        <v>1</v>
      </c>
      <c r="O190" s="85" t="s">
        <v>381</v>
      </c>
      <c r="P190" s="85">
        <v>30000000</v>
      </c>
      <c r="Q190" s="88"/>
      <c r="R190" s="74" t="s">
        <v>845</v>
      </c>
      <c r="S190" s="9">
        <f t="shared" si="8"/>
        <v>42186</v>
      </c>
      <c r="T190" s="85" t="s">
        <v>383</v>
      </c>
    </row>
    <row r="191" spans="1:20" ht="15.75" thickBot="1">
      <c r="A191" s="87">
        <f t="shared" si="6"/>
        <v>181</v>
      </c>
      <c r="B191" s="86" t="s">
        <v>846</v>
      </c>
      <c r="C191" s="85" t="s">
        <v>54</v>
      </c>
      <c r="D191" s="85" t="s">
        <v>24</v>
      </c>
      <c r="E191" s="2" t="s">
        <v>24</v>
      </c>
      <c r="F191" s="85" t="s">
        <v>847</v>
      </c>
      <c r="G191" s="85" t="s">
        <v>94</v>
      </c>
      <c r="H191" s="85" t="s">
        <v>380</v>
      </c>
      <c r="I191" s="85">
        <v>1</v>
      </c>
      <c r="J191" s="85" t="s">
        <v>381</v>
      </c>
      <c r="K191" s="85">
        <v>140114383</v>
      </c>
      <c r="L191" s="88"/>
      <c r="M191" s="8">
        <v>42217</v>
      </c>
      <c r="N191" s="85">
        <f t="shared" si="7"/>
        <v>1</v>
      </c>
      <c r="O191" s="85" t="s">
        <v>381</v>
      </c>
      <c r="P191" s="85">
        <v>140114383</v>
      </c>
      <c r="Q191" s="88"/>
      <c r="R191" s="74" t="s">
        <v>848</v>
      </c>
      <c r="S191" s="9">
        <f t="shared" si="8"/>
        <v>42217</v>
      </c>
      <c r="T191" s="85" t="s">
        <v>383</v>
      </c>
    </row>
    <row r="192" spans="1:20" ht="15.75" thickBot="1">
      <c r="A192" s="87">
        <f t="shared" si="6"/>
        <v>182</v>
      </c>
      <c r="B192" s="86" t="s">
        <v>849</v>
      </c>
      <c r="C192" s="85" t="s">
        <v>54</v>
      </c>
      <c r="D192" s="85" t="s">
        <v>24</v>
      </c>
      <c r="E192" s="2" t="s">
        <v>24</v>
      </c>
      <c r="F192" s="85" t="s">
        <v>850</v>
      </c>
      <c r="G192" s="85" t="s">
        <v>94</v>
      </c>
      <c r="H192" s="85" t="s">
        <v>380</v>
      </c>
      <c r="I192" s="85">
        <v>1</v>
      </c>
      <c r="J192" s="85" t="s">
        <v>381</v>
      </c>
      <c r="K192" s="85">
        <v>29204480</v>
      </c>
      <c r="L192" s="88"/>
      <c r="M192" s="8">
        <v>42217</v>
      </c>
      <c r="N192" s="85">
        <f t="shared" si="7"/>
        <v>1</v>
      </c>
      <c r="O192" s="85" t="s">
        <v>381</v>
      </c>
      <c r="P192" s="85">
        <v>29204480</v>
      </c>
      <c r="Q192" s="88"/>
      <c r="R192" s="74" t="s">
        <v>851</v>
      </c>
      <c r="S192" s="9">
        <f t="shared" si="8"/>
        <v>42217</v>
      </c>
      <c r="T192" s="85" t="s">
        <v>383</v>
      </c>
    </row>
    <row r="193" spans="1:20" ht="15.75" thickBot="1">
      <c r="A193" s="87">
        <f t="shared" si="6"/>
        <v>183</v>
      </c>
      <c r="B193" s="86" t="s">
        <v>852</v>
      </c>
      <c r="C193" s="85" t="s">
        <v>54</v>
      </c>
      <c r="D193" s="85" t="s">
        <v>24</v>
      </c>
      <c r="E193" s="2" t="s">
        <v>24</v>
      </c>
      <c r="F193" s="85" t="s">
        <v>853</v>
      </c>
      <c r="G193" s="85" t="s">
        <v>97</v>
      </c>
      <c r="H193" s="85" t="s">
        <v>380</v>
      </c>
      <c r="I193" s="85">
        <v>1</v>
      </c>
      <c r="J193" s="85" t="s">
        <v>381</v>
      </c>
      <c r="K193" s="85">
        <v>24800000</v>
      </c>
      <c r="L193" s="88"/>
      <c r="M193" s="8">
        <v>42248</v>
      </c>
      <c r="N193" s="85">
        <f t="shared" si="7"/>
        <v>1</v>
      </c>
      <c r="O193" s="85" t="s">
        <v>381</v>
      </c>
      <c r="P193" s="85">
        <v>24800000</v>
      </c>
      <c r="Q193" s="88"/>
      <c r="R193" s="74">
        <v>0</v>
      </c>
      <c r="S193" s="9">
        <v>1</v>
      </c>
      <c r="T193" s="85" t="s">
        <v>383</v>
      </c>
    </row>
    <row r="194" spans="1:20" ht="15.75" thickBot="1">
      <c r="A194" s="87">
        <f t="shared" si="6"/>
        <v>184</v>
      </c>
      <c r="B194" s="86" t="s">
        <v>854</v>
      </c>
      <c r="C194" s="85" t="s">
        <v>54</v>
      </c>
      <c r="D194" s="85" t="s">
        <v>24</v>
      </c>
      <c r="E194" s="2" t="s">
        <v>24</v>
      </c>
      <c r="F194" s="85" t="s">
        <v>855</v>
      </c>
      <c r="G194" s="85" t="s">
        <v>96</v>
      </c>
      <c r="H194" s="85" t="s">
        <v>380</v>
      </c>
      <c r="I194" s="85">
        <v>1</v>
      </c>
      <c r="J194" s="85" t="s">
        <v>381</v>
      </c>
      <c r="K194" s="85">
        <v>1181819026</v>
      </c>
      <c r="L194" s="88"/>
      <c r="M194" s="8">
        <v>42309</v>
      </c>
      <c r="N194" s="85">
        <f t="shared" si="7"/>
        <v>1</v>
      </c>
      <c r="O194" s="85" t="s">
        <v>381</v>
      </c>
      <c r="P194" s="85">
        <v>1181819026</v>
      </c>
      <c r="Q194" s="88"/>
      <c r="R194" s="74" t="s">
        <v>856</v>
      </c>
      <c r="S194" s="9">
        <f t="shared" si="8"/>
        <v>42309</v>
      </c>
      <c r="T194" s="85" t="s">
        <v>383</v>
      </c>
    </row>
    <row r="195" spans="1:20" ht="15.75" thickBot="1">
      <c r="A195" s="87">
        <f t="shared" si="6"/>
        <v>185</v>
      </c>
      <c r="B195" s="86" t="s">
        <v>857</v>
      </c>
      <c r="C195" s="85" t="s">
        <v>54</v>
      </c>
      <c r="D195" s="85" t="s">
        <v>24</v>
      </c>
      <c r="E195" s="2" t="s">
        <v>24</v>
      </c>
      <c r="F195" s="85" t="s">
        <v>858</v>
      </c>
      <c r="G195" s="85" t="s">
        <v>96</v>
      </c>
      <c r="H195" s="85" t="s">
        <v>380</v>
      </c>
      <c r="I195" s="85">
        <v>1</v>
      </c>
      <c r="J195" s="85" t="s">
        <v>381</v>
      </c>
      <c r="K195" s="85">
        <v>50000000</v>
      </c>
      <c r="L195" s="88"/>
      <c r="M195" s="8">
        <v>42339</v>
      </c>
      <c r="N195" s="85">
        <f t="shared" si="7"/>
        <v>1</v>
      </c>
      <c r="O195" s="85" t="s">
        <v>381</v>
      </c>
      <c r="P195" s="85">
        <v>50000000</v>
      </c>
      <c r="Q195" s="88"/>
      <c r="R195" s="74" t="s">
        <v>859</v>
      </c>
      <c r="S195" s="9">
        <f t="shared" si="8"/>
        <v>42339</v>
      </c>
      <c r="T195" s="85" t="s">
        <v>383</v>
      </c>
    </row>
    <row r="196" spans="1:20" ht="15.75" thickBot="1">
      <c r="A196" s="87">
        <f t="shared" si="6"/>
        <v>186</v>
      </c>
      <c r="B196" s="86" t="s">
        <v>860</v>
      </c>
      <c r="C196" s="85" t="s">
        <v>54</v>
      </c>
      <c r="D196" s="85" t="s">
        <v>24</v>
      </c>
      <c r="E196" s="2" t="s">
        <v>24</v>
      </c>
      <c r="F196" s="85" t="s">
        <v>861</v>
      </c>
      <c r="G196" s="85" t="s">
        <v>94</v>
      </c>
      <c r="H196" s="85" t="s">
        <v>380</v>
      </c>
      <c r="I196" s="85">
        <v>1</v>
      </c>
      <c r="J196" s="85" t="s">
        <v>381</v>
      </c>
      <c r="K196" s="85">
        <v>45056000</v>
      </c>
      <c r="L196" s="88"/>
      <c r="M196" s="8">
        <v>42036</v>
      </c>
      <c r="N196" s="85">
        <f t="shared" si="7"/>
        <v>1</v>
      </c>
      <c r="O196" s="85" t="s">
        <v>381</v>
      </c>
      <c r="P196" s="85">
        <v>45056000</v>
      </c>
      <c r="Q196" s="88"/>
      <c r="R196" s="74" t="s">
        <v>862</v>
      </c>
      <c r="S196" s="9">
        <f t="shared" si="8"/>
        <v>42036</v>
      </c>
      <c r="T196" s="85" t="s">
        <v>383</v>
      </c>
    </row>
    <row r="197" spans="1:20" ht="15.75" thickBot="1">
      <c r="A197" s="87">
        <f t="shared" si="6"/>
        <v>187</v>
      </c>
      <c r="B197" s="86" t="s">
        <v>863</v>
      </c>
      <c r="C197" s="85" t="s">
        <v>54</v>
      </c>
      <c r="D197" s="85" t="s">
        <v>24</v>
      </c>
      <c r="E197" s="2" t="s">
        <v>24</v>
      </c>
      <c r="F197" s="85" t="s">
        <v>864</v>
      </c>
      <c r="G197" s="85" t="s">
        <v>94</v>
      </c>
      <c r="H197" s="85" t="s">
        <v>380</v>
      </c>
      <c r="I197" s="85">
        <v>1</v>
      </c>
      <c r="J197" s="85" t="s">
        <v>381</v>
      </c>
      <c r="K197" s="85">
        <v>32256000</v>
      </c>
      <c r="L197" s="88"/>
      <c r="M197" s="8">
        <v>42156</v>
      </c>
      <c r="N197" s="85">
        <f t="shared" si="7"/>
        <v>1</v>
      </c>
      <c r="O197" s="85" t="s">
        <v>381</v>
      </c>
      <c r="P197" s="85">
        <v>32256000</v>
      </c>
      <c r="Q197" s="88"/>
      <c r="R197" s="74" t="s">
        <v>865</v>
      </c>
      <c r="S197" s="9">
        <f t="shared" si="8"/>
        <v>42156</v>
      </c>
      <c r="T197" s="85" t="s">
        <v>383</v>
      </c>
    </row>
    <row r="198" spans="1:20" ht="15.75" thickBot="1">
      <c r="A198" s="87">
        <f t="shared" si="6"/>
        <v>188</v>
      </c>
      <c r="B198" s="86" t="s">
        <v>866</v>
      </c>
      <c r="C198" s="85" t="s">
        <v>54</v>
      </c>
      <c r="D198" s="85" t="s">
        <v>24</v>
      </c>
      <c r="E198" s="2" t="s">
        <v>24</v>
      </c>
      <c r="F198" s="85" t="s">
        <v>867</v>
      </c>
      <c r="G198" s="85" t="s">
        <v>94</v>
      </c>
      <c r="H198" s="85" t="s">
        <v>380</v>
      </c>
      <c r="I198" s="85">
        <v>1</v>
      </c>
      <c r="J198" s="85" t="s">
        <v>381</v>
      </c>
      <c r="K198" s="85">
        <v>34950000</v>
      </c>
      <c r="L198" s="88"/>
      <c r="M198" s="8">
        <v>42125</v>
      </c>
      <c r="N198" s="85">
        <f t="shared" si="7"/>
        <v>1</v>
      </c>
      <c r="O198" s="85" t="s">
        <v>381</v>
      </c>
      <c r="P198" s="85">
        <v>34950000</v>
      </c>
      <c r="Q198" s="88"/>
      <c r="R198" s="74" t="s">
        <v>868</v>
      </c>
      <c r="S198" s="9">
        <f t="shared" si="8"/>
        <v>42125</v>
      </c>
      <c r="T198" s="85" t="s">
        <v>383</v>
      </c>
    </row>
    <row r="199" spans="1:20" ht="15.75" thickBot="1">
      <c r="A199" s="87">
        <f t="shared" si="6"/>
        <v>189</v>
      </c>
      <c r="B199" s="86" t="s">
        <v>869</v>
      </c>
      <c r="C199" s="85" t="s">
        <v>54</v>
      </c>
      <c r="D199" s="85" t="s">
        <v>24</v>
      </c>
      <c r="E199" s="2" t="s">
        <v>24</v>
      </c>
      <c r="F199" s="85" t="s">
        <v>870</v>
      </c>
      <c r="G199" s="85" t="s">
        <v>94</v>
      </c>
      <c r="H199" s="85" t="s">
        <v>386</v>
      </c>
      <c r="I199" s="85">
        <v>1</v>
      </c>
      <c r="J199" s="85" t="s">
        <v>381</v>
      </c>
      <c r="K199" s="85">
        <v>45056000</v>
      </c>
      <c r="L199" s="88"/>
      <c r="M199" s="8">
        <v>42036</v>
      </c>
      <c r="N199" s="85">
        <f t="shared" si="7"/>
        <v>1</v>
      </c>
      <c r="O199" s="85" t="s">
        <v>381</v>
      </c>
      <c r="P199" s="85">
        <v>45056000</v>
      </c>
      <c r="Q199" s="88"/>
      <c r="R199" s="74" t="s">
        <v>871</v>
      </c>
      <c r="S199" s="9">
        <f t="shared" si="8"/>
        <v>42036</v>
      </c>
      <c r="T199" s="85" t="s">
        <v>383</v>
      </c>
    </row>
    <row r="200" spans="1:20" ht="15.75" thickBot="1">
      <c r="A200" s="87">
        <f t="shared" si="6"/>
        <v>190</v>
      </c>
      <c r="B200" s="86" t="s">
        <v>872</v>
      </c>
      <c r="C200" s="85" t="s">
        <v>54</v>
      </c>
      <c r="D200" s="85" t="s">
        <v>24</v>
      </c>
      <c r="E200" s="2" t="s">
        <v>24</v>
      </c>
      <c r="F200" s="85" t="s">
        <v>873</v>
      </c>
      <c r="G200" s="85" t="s">
        <v>94</v>
      </c>
      <c r="H200" s="85" t="s">
        <v>386</v>
      </c>
      <c r="I200" s="85">
        <v>1</v>
      </c>
      <c r="J200" s="85" t="s">
        <v>381</v>
      </c>
      <c r="K200" s="85">
        <v>25600000</v>
      </c>
      <c r="L200" s="88"/>
      <c r="M200" s="8">
        <v>42217</v>
      </c>
      <c r="N200" s="85">
        <f t="shared" si="7"/>
        <v>1</v>
      </c>
      <c r="O200" s="85" t="s">
        <v>381</v>
      </c>
      <c r="P200" s="85">
        <v>25600000</v>
      </c>
      <c r="Q200" s="88"/>
      <c r="R200" s="74" t="s">
        <v>874</v>
      </c>
      <c r="S200" s="9">
        <f t="shared" si="8"/>
        <v>42217</v>
      </c>
      <c r="T200" s="85" t="s">
        <v>383</v>
      </c>
    </row>
    <row r="201" spans="1:20" ht="15.75" thickBot="1">
      <c r="A201" s="87">
        <f t="shared" si="6"/>
        <v>191</v>
      </c>
      <c r="B201" s="86" t="s">
        <v>875</v>
      </c>
      <c r="C201" s="85" t="s">
        <v>54</v>
      </c>
      <c r="D201" s="85" t="s">
        <v>24</v>
      </c>
      <c r="E201" s="2" t="s">
        <v>24</v>
      </c>
      <c r="F201" s="85" t="s">
        <v>876</v>
      </c>
      <c r="G201" s="85" t="s">
        <v>94</v>
      </c>
      <c r="H201" s="85" t="s">
        <v>386</v>
      </c>
      <c r="I201" s="85">
        <v>1</v>
      </c>
      <c r="J201" s="85" t="s">
        <v>381</v>
      </c>
      <c r="K201" s="85">
        <v>39424000</v>
      </c>
      <c r="L201" s="88"/>
      <c r="M201" s="8">
        <v>42036</v>
      </c>
      <c r="N201" s="85">
        <f t="shared" si="7"/>
        <v>1</v>
      </c>
      <c r="O201" s="85" t="s">
        <v>381</v>
      </c>
      <c r="P201" s="85">
        <v>39424000</v>
      </c>
      <c r="Q201" s="88"/>
      <c r="R201" s="74" t="s">
        <v>877</v>
      </c>
      <c r="S201" s="9">
        <f t="shared" si="8"/>
        <v>42036</v>
      </c>
      <c r="T201" s="85" t="s">
        <v>383</v>
      </c>
    </row>
    <row r="202" spans="1:20" ht="15.75" thickBot="1">
      <c r="A202" s="87">
        <f t="shared" si="6"/>
        <v>192</v>
      </c>
      <c r="B202" s="86" t="s">
        <v>878</v>
      </c>
      <c r="C202" s="85" t="s">
        <v>54</v>
      </c>
      <c r="D202" s="85" t="s">
        <v>24</v>
      </c>
      <c r="E202" s="2" t="s">
        <v>24</v>
      </c>
      <c r="F202" s="85" t="s">
        <v>879</v>
      </c>
      <c r="G202" s="85" t="s">
        <v>94</v>
      </c>
      <c r="H202" s="85" t="s">
        <v>380</v>
      </c>
      <c r="I202" s="85">
        <v>1</v>
      </c>
      <c r="J202" s="85" t="s">
        <v>381</v>
      </c>
      <c r="K202" s="85">
        <v>562568000</v>
      </c>
      <c r="L202" s="88"/>
      <c r="M202" s="8">
        <v>42036</v>
      </c>
      <c r="N202" s="85">
        <f t="shared" si="7"/>
        <v>1</v>
      </c>
      <c r="O202" s="85" t="s">
        <v>381</v>
      </c>
      <c r="P202" s="85">
        <v>562568000</v>
      </c>
      <c r="Q202" s="88"/>
      <c r="R202" s="74" t="s">
        <v>880</v>
      </c>
      <c r="S202" s="9">
        <f t="shared" si="8"/>
        <v>42036</v>
      </c>
      <c r="T202" s="85" t="s">
        <v>383</v>
      </c>
    </row>
    <row r="203" spans="1:20" ht="15.75" thickBot="1">
      <c r="A203" s="87">
        <f t="shared" si="6"/>
        <v>193</v>
      </c>
      <c r="B203" s="86" t="s">
        <v>881</v>
      </c>
      <c r="C203" s="85" t="s">
        <v>54</v>
      </c>
      <c r="D203" s="85" t="s">
        <v>24</v>
      </c>
      <c r="E203" s="2" t="s">
        <v>24</v>
      </c>
      <c r="F203" s="85" t="s">
        <v>882</v>
      </c>
      <c r="G203" s="85" t="s">
        <v>94</v>
      </c>
      <c r="H203" s="85" t="s">
        <v>380</v>
      </c>
      <c r="I203" s="85">
        <v>1</v>
      </c>
      <c r="J203" s="85" t="s">
        <v>381</v>
      </c>
      <c r="K203" s="85">
        <v>91012000</v>
      </c>
      <c r="L203" s="88"/>
      <c r="M203" s="8">
        <v>42064</v>
      </c>
      <c r="N203" s="85">
        <f t="shared" si="7"/>
        <v>1</v>
      </c>
      <c r="O203" s="85" t="s">
        <v>381</v>
      </c>
      <c r="P203" s="85">
        <v>91012000</v>
      </c>
      <c r="Q203" s="88"/>
      <c r="R203" s="74" t="s">
        <v>883</v>
      </c>
      <c r="S203" s="9">
        <f t="shared" si="8"/>
        <v>42064</v>
      </c>
      <c r="T203" s="85" t="s">
        <v>383</v>
      </c>
    </row>
    <row r="204" spans="1:20" ht="15.75" thickBot="1">
      <c r="A204" s="87">
        <f aca="true" t="shared" si="9" ref="A204:A267">+A203+1</f>
        <v>194</v>
      </c>
      <c r="B204" s="86" t="s">
        <v>884</v>
      </c>
      <c r="C204" s="85" t="s">
        <v>54</v>
      </c>
      <c r="D204" s="85" t="s">
        <v>24</v>
      </c>
      <c r="E204" s="2" t="s">
        <v>24</v>
      </c>
      <c r="F204" s="85" t="s">
        <v>885</v>
      </c>
      <c r="G204" s="85" t="s">
        <v>94</v>
      </c>
      <c r="H204" s="85" t="s">
        <v>380</v>
      </c>
      <c r="I204" s="85">
        <v>1</v>
      </c>
      <c r="J204" s="85" t="s">
        <v>381</v>
      </c>
      <c r="K204" s="85">
        <v>38000000</v>
      </c>
      <c r="L204" s="88"/>
      <c r="M204" s="8">
        <v>42036</v>
      </c>
      <c r="N204" s="85">
        <f aca="true" t="shared" si="10" ref="N204:N267">+I204</f>
        <v>1</v>
      </c>
      <c r="O204" s="85" t="s">
        <v>381</v>
      </c>
      <c r="P204" s="85">
        <v>38000000</v>
      </c>
      <c r="Q204" s="88"/>
      <c r="R204" s="74" t="s">
        <v>886</v>
      </c>
      <c r="S204" s="9">
        <f t="shared" si="8"/>
        <v>42036</v>
      </c>
      <c r="T204" s="85" t="s">
        <v>383</v>
      </c>
    </row>
    <row r="205" spans="1:20" ht="15.75" thickBot="1">
      <c r="A205" s="87">
        <f t="shared" si="9"/>
        <v>195</v>
      </c>
      <c r="B205" s="86" t="s">
        <v>887</v>
      </c>
      <c r="C205" s="85" t="s">
        <v>54</v>
      </c>
      <c r="D205" s="85" t="s">
        <v>24</v>
      </c>
      <c r="E205" s="2" t="s">
        <v>24</v>
      </c>
      <c r="F205" s="85" t="s">
        <v>888</v>
      </c>
      <c r="G205" s="85" t="s">
        <v>94</v>
      </c>
      <c r="H205" s="85" t="s">
        <v>380</v>
      </c>
      <c r="I205" s="85">
        <v>1</v>
      </c>
      <c r="J205" s="85" t="s">
        <v>381</v>
      </c>
      <c r="K205" s="85">
        <v>13440000</v>
      </c>
      <c r="L205" s="88"/>
      <c r="M205" s="8">
        <v>42217</v>
      </c>
      <c r="N205" s="85">
        <f t="shared" si="10"/>
        <v>1</v>
      </c>
      <c r="O205" s="85" t="s">
        <v>381</v>
      </c>
      <c r="P205" s="85">
        <v>13440000</v>
      </c>
      <c r="Q205" s="88"/>
      <c r="R205" s="74">
        <v>0</v>
      </c>
      <c r="S205" s="9">
        <v>1</v>
      </c>
      <c r="T205" s="85" t="s">
        <v>383</v>
      </c>
    </row>
    <row r="206" spans="1:20" ht="15.75" thickBot="1">
      <c r="A206" s="87">
        <f t="shared" si="9"/>
        <v>196</v>
      </c>
      <c r="B206" s="86" t="s">
        <v>889</v>
      </c>
      <c r="C206" s="85" t="s">
        <v>54</v>
      </c>
      <c r="D206" s="85" t="s">
        <v>24</v>
      </c>
      <c r="E206" s="2" t="s">
        <v>24</v>
      </c>
      <c r="F206" s="85" t="s">
        <v>890</v>
      </c>
      <c r="G206" s="85" t="s">
        <v>97</v>
      </c>
      <c r="H206" s="85" t="s">
        <v>386</v>
      </c>
      <c r="I206" s="85">
        <v>1</v>
      </c>
      <c r="J206" s="85" t="s">
        <v>381</v>
      </c>
      <c r="K206" s="85">
        <v>3000000</v>
      </c>
      <c r="L206" s="88"/>
      <c r="M206" s="8">
        <v>42186</v>
      </c>
      <c r="N206" s="85">
        <f t="shared" si="10"/>
        <v>1</v>
      </c>
      <c r="O206" s="85" t="s">
        <v>381</v>
      </c>
      <c r="P206" s="85">
        <v>3000000</v>
      </c>
      <c r="Q206" s="88"/>
      <c r="R206" s="74">
        <v>0</v>
      </c>
      <c r="S206" s="9">
        <v>1</v>
      </c>
      <c r="T206" s="85" t="s">
        <v>383</v>
      </c>
    </row>
    <row r="207" spans="1:20" ht="15.75" thickBot="1">
      <c r="A207" s="87">
        <f t="shared" si="9"/>
        <v>197</v>
      </c>
      <c r="B207" s="86" t="s">
        <v>891</v>
      </c>
      <c r="C207" s="85" t="s">
        <v>54</v>
      </c>
      <c r="D207" s="85" t="s">
        <v>24</v>
      </c>
      <c r="E207" s="2" t="s">
        <v>24</v>
      </c>
      <c r="F207" s="85" t="s">
        <v>892</v>
      </c>
      <c r="G207" s="85" t="s">
        <v>94</v>
      </c>
      <c r="H207" s="85" t="s">
        <v>386</v>
      </c>
      <c r="I207" s="85">
        <v>1</v>
      </c>
      <c r="J207" s="85" t="s">
        <v>381</v>
      </c>
      <c r="K207" s="85">
        <v>12582912</v>
      </c>
      <c r="L207" s="88"/>
      <c r="M207" s="8">
        <v>42005</v>
      </c>
      <c r="N207" s="85">
        <f t="shared" si="10"/>
        <v>1</v>
      </c>
      <c r="O207" s="85" t="s">
        <v>381</v>
      </c>
      <c r="P207" s="85">
        <v>12582912</v>
      </c>
      <c r="Q207" s="88"/>
      <c r="R207" s="74" t="s">
        <v>893</v>
      </c>
      <c r="S207" s="9">
        <f aca="true" t="shared" si="11" ref="S207:S270">+M207</f>
        <v>42005</v>
      </c>
      <c r="T207" s="85" t="s">
        <v>383</v>
      </c>
    </row>
    <row r="208" spans="1:20" ht="15.75" thickBot="1">
      <c r="A208" s="87">
        <f t="shared" si="9"/>
        <v>198</v>
      </c>
      <c r="B208" s="86" t="s">
        <v>894</v>
      </c>
      <c r="C208" s="85" t="s">
        <v>54</v>
      </c>
      <c r="D208" s="85" t="s">
        <v>24</v>
      </c>
      <c r="E208" s="2" t="s">
        <v>24</v>
      </c>
      <c r="F208" s="85" t="s">
        <v>895</v>
      </c>
      <c r="G208" s="85" t="s">
        <v>94</v>
      </c>
      <c r="H208" s="85" t="s">
        <v>386</v>
      </c>
      <c r="I208" s="85">
        <v>1</v>
      </c>
      <c r="J208" s="85" t="s">
        <v>381</v>
      </c>
      <c r="K208" s="85">
        <v>12582912</v>
      </c>
      <c r="L208" s="88"/>
      <c r="M208" s="8">
        <v>42005</v>
      </c>
      <c r="N208" s="85">
        <f t="shared" si="10"/>
        <v>1</v>
      </c>
      <c r="O208" s="85" t="s">
        <v>381</v>
      </c>
      <c r="P208" s="85">
        <v>12582912</v>
      </c>
      <c r="Q208" s="88"/>
      <c r="R208" s="74" t="s">
        <v>896</v>
      </c>
      <c r="S208" s="9">
        <f t="shared" si="11"/>
        <v>42005</v>
      </c>
      <c r="T208" s="85" t="s">
        <v>383</v>
      </c>
    </row>
    <row r="209" spans="1:20" ht="15.75" thickBot="1">
      <c r="A209" s="87">
        <f t="shared" si="9"/>
        <v>199</v>
      </c>
      <c r="B209" s="86" t="s">
        <v>897</v>
      </c>
      <c r="C209" s="85" t="s">
        <v>54</v>
      </c>
      <c r="D209" s="85" t="s">
        <v>24</v>
      </c>
      <c r="E209" s="2" t="s">
        <v>24</v>
      </c>
      <c r="F209" s="85" t="s">
        <v>898</v>
      </c>
      <c r="G209" s="85" t="s">
        <v>94</v>
      </c>
      <c r="H209" s="85" t="s">
        <v>386</v>
      </c>
      <c r="I209" s="85">
        <v>1</v>
      </c>
      <c r="J209" s="85" t="s">
        <v>381</v>
      </c>
      <c r="K209" s="85">
        <v>15458304</v>
      </c>
      <c r="L209" s="88"/>
      <c r="M209" s="8">
        <v>42005</v>
      </c>
      <c r="N209" s="85">
        <f t="shared" si="10"/>
        <v>1</v>
      </c>
      <c r="O209" s="85" t="s">
        <v>381</v>
      </c>
      <c r="P209" s="85">
        <v>15458304</v>
      </c>
      <c r="Q209" s="88"/>
      <c r="R209" s="74" t="s">
        <v>899</v>
      </c>
      <c r="S209" s="9">
        <f t="shared" si="11"/>
        <v>42005</v>
      </c>
      <c r="T209" s="85" t="s">
        <v>383</v>
      </c>
    </row>
    <row r="210" spans="1:20" ht="15.75" thickBot="1">
      <c r="A210" s="87">
        <f t="shared" si="9"/>
        <v>200</v>
      </c>
      <c r="B210" s="86" t="s">
        <v>900</v>
      </c>
      <c r="C210" s="85" t="s">
        <v>54</v>
      </c>
      <c r="D210" s="85" t="s">
        <v>24</v>
      </c>
      <c r="E210" s="2" t="s">
        <v>24</v>
      </c>
      <c r="F210" s="85" t="s">
        <v>895</v>
      </c>
      <c r="G210" s="85" t="s">
        <v>94</v>
      </c>
      <c r="H210" s="85" t="s">
        <v>386</v>
      </c>
      <c r="I210" s="85">
        <v>1</v>
      </c>
      <c r="J210" s="85" t="s">
        <v>381</v>
      </c>
      <c r="K210" s="85">
        <v>15458304</v>
      </c>
      <c r="L210" s="88"/>
      <c r="M210" s="8">
        <v>42005</v>
      </c>
      <c r="N210" s="85">
        <f t="shared" si="10"/>
        <v>1</v>
      </c>
      <c r="O210" s="85" t="s">
        <v>381</v>
      </c>
      <c r="P210" s="85">
        <v>15458304</v>
      </c>
      <c r="Q210" s="88"/>
      <c r="R210" s="74" t="s">
        <v>901</v>
      </c>
      <c r="S210" s="9">
        <f t="shared" si="11"/>
        <v>42005</v>
      </c>
      <c r="T210" s="85" t="s">
        <v>383</v>
      </c>
    </row>
    <row r="211" spans="1:20" ht="15.75" thickBot="1">
      <c r="A211" s="87">
        <f t="shared" si="9"/>
        <v>201</v>
      </c>
      <c r="B211" s="86" t="s">
        <v>902</v>
      </c>
      <c r="C211" s="85" t="s">
        <v>54</v>
      </c>
      <c r="D211" s="85" t="s">
        <v>24</v>
      </c>
      <c r="E211" s="2" t="s">
        <v>24</v>
      </c>
      <c r="F211" s="85" t="s">
        <v>903</v>
      </c>
      <c r="G211" s="85" t="s">
        <v>94</v>
      </c>
      <c r="H211" s="85" t="s">
        <v>386</v>
      </c>
      <c r="I211" s="85">
        <v>1</v>
      </c>
      <c r="J211" s="85" t="s">
        <v>381</v>
      </c>
      <c r="K211" s="85">
        <v>15458304</v>
      </c>
      <c r="L211" s="88"/>
      <c r="M211" s="8">
        <v>42005</v>
      </c>
      <c r="N211" s="85">
        <f t="shared" si="10"/>
        <v>1</v>
      </c>
      <c r="O211" s="85" t="s">
        <v>381</v>
      </c>
      <c r="P211" s="85">
        <v>15458304</v>
      </c>
      <c r="Q211" s="88"/>
      <c r="R211" s="74" t="s">
        <v>904</v>
      </c>
      <c r="S211" s="9">
        <f t="shared" si="11"/>
        <v>42005</v>
      </c>
      <c r="T211" s="85" t="s">
        <v>383</v>
      </c>
    </row>
    <row r="212" spans="1:20" ht="15.75" thickBot="1">
      <c r="A212" s="87">
        <f t="shared" si="9"/>
        <v>202</v>
      </c>
      <c r="B212" s="86" t="s">
        <v>905</v>
      </c>
      <c r="C212" s="85" t="s">
        <v>54</v>
      </c>
      <c r="D212" s="85" t="s">
        <v>24</v>
      </c>
      <c r="E212" s="2" t="s">
        <v>24</v>
      </c>
      <c r="F212" s="85" t="s">
        <v>895</v>
      </c>
      <c r="G212" s="85" t="s">
        <v>94</v>
      </c>
      <c r="H212" s="85" t="s">
        <v>386</v>
      </c>
      <c r="I212" s="85">
        <v>1</v>
      </c>
      <c r="J212" s="85" t="s">
        <v>381</v>
      </c>
      <c r="K212" s="85">
        <v>15458304</v>
      </c>
      <c r="L212" s="88"/>
      <c r="M212" s="8">
        <v>42005</v>
      </c>
      <c r="N212" s="85">
        <f t="shared" si="10"/>
        <v>1</v>
      </c>
      <c r="O212" s="85" t="s">
        <v>381</v>
      </c>
      <c r="P212" s="85">
        <v>15458304</v>
      </c>
      <c r="Q212" s="88"/>
      <c r="R212" s="74" t="s">
        <v>906</v>
      </c>
      <c r="S212" s="9">
        <f t="shared" si="11"/>
        <v>42005</v>
      </c>
      <c r="T212" s="85" t="s">
        <v>383</v>
      </c>
    </row>
    <row r="213" spans="1:20" ht="15.75" thickBot="1">
      <c r="A213" s="87">
        <f t="shared" si="9"/>
        <v>203</v>
      </c>
      <c r="B213" s="86" t="s">
        <v>907</v>
      </c>
      <c r="C213" s="85" t="s">
        <v>54</v>
      </c>
      <c r="D213" s="85" t="s">
        <v>24</v>
      </c>
      <c r="E213" s="2" t="s">
        <v>24</v>
      </c>
      <c r="F213" s="85" t="s">
        <v>903</v>
      </c>
      <c r="G213" s="85" t="s">
        <v>94</v>
      </c>
      <c r="H213" s="85" t="s">
        <v>386</v>
      </c>
      <c r="I213" s="85">
        <v>1</v>
      </c>
      <c r="J213" s="85" t="s">
        <v>381</v>
      </c>
      <c r="K213" s="85">
        <v>15458304</v>
      </c>
      <c r="L213" s="88"/>
      <c r="M213" s="8">
        <v>42005</v>
      </c>
      <c r="N213" s="85">
        <f t="shared" si="10"/>
        <v>1</v>
      </c>
      <c r="O213" s="85" t="s">
        <v>381</v>
      </c>
      <c r="P213" s="85">
        <v>15458304</v>
      </c>
      <c r="Q213" s="88"/>
      <c r="R213" s="74" t="s">
        <v>908</v>
      </c>
      <c r="S213" s="9">
        <f t="shared" si="11"/>
        <v>42005</v>
      </c>
      <c r="T213" s="85" t="s">
        <v>383</v>
      </c>
    </row>
    <row r="214" spans="1:20" ht="15.75" thickBot="1">
      <c r="A214" s="87">
        <f t="shared" si="9"/>
        <v>204</v>
      </c>
      <c r="B214" s="86" t="s">
        <v>909</v>
      </c>
      <c r="C214" s="85" t="s">
        <v>54</v>
      </c>
      <c r="D214" s="85" t="s">
        <v>24</v>
      </c>
      <c r="E214" s="2" t="s">
        <v>24</v>
      </c>
      <c r="F214" s="85" t="s">
        <v>910</v>
      </c>
      <c r="G214" s="85" t="s">
        <v>94</v>
      </c>
      <c r="H214" s="85" t="s">
        <v>386</v>
      </c>
      <c r="I214" s="85">
        <v>1</v>
      </c>
      <c r="J214" s="85" t="s">
        <v>381</v>
      </c>
      <c r="K214" s="85">
        <v>15458304</v>
      </c>
      <c r="L214" s="88"/>
      <c r="M214" s="8">
        <v>42005</v>
      </c>
      <c r="N214" s="85">
        <f t="shared" si="10"/>
        <v>1</v>
      </c>
      <c r="O214" s="85" t="s">
        <v>381</v>
      </c>
      <c r="P214" s="85">
        <v>15458304</v>
      </c>
      <c r="Q214" s="88"/>
      <c r="R214" s="74" t="s">
        <v>911</v>
      </c>
      <c r="S214" s="9">
        <f t="shared" si="11"/>
        <v>42005</v>
      </c>
      <c r="T214" s="85" t="s">
        <v>383</v>
      </c>
    </row>
    <row r="215" spans="1:20" ht="15.75" thickBot="1">
      <c r="A215" s="87">
        <f t="shared" si="9"/>
        <v>205</v>
      </c>
      <c r="B215" s="86" t="s">
        <v>912</v>
      </c>
      <c r="C215" s="85" t="s">
        <v>54</v>
      </c>
      <c r="D215" s="85" t="s">
        <v>24</v>
      </c>
      <c r="E215" s="2" t="s">
        <v>24</v>
      </c>
      <c r="F215" s="85" t="s">
        <v>903</v>
      </c>
      <c r="G215" s="85" t="s">
        <v>94</v>
      </c>
      <c r="H215" s="85" t="s">
        <v>386</v>
      </c>
      <c r="I215" s="85">
        <v>1</v>
      </c>
      <c r="J215" s="85" t="s">
        <v>381</v>
      </c>
      <c r="K215" s="85">
        <v>12582912</v>
      </c>
      <c r="L215" s="88"/>
      <c r="M215" s="8">
        <v>42005</v>
      </c>
      <c r="N215" s="85">
        <f t="shared" si="10"/>
        <v>1</v>
      </c>
      <c r="O215" s="85" t="s">
        <v>381</v>
      </c>
      <c r="P215" s="85">
        <v>12582912</v>
      </c>
      <c r="Q215" s="88"/>
      <c r="R215" s="74" t="s">
        <v>913</v>
      </c>
      <c r="S215" s="9">
        <f t="shared" si="11"/>
        <v>42005</v>
      </c>
      <c r="T215" s="85" t="s">
        <v>383</v>
      </c>
    </row>
    <row r="216" spans="1:20" ht="15.75" thickBot="1">
      <c r="A216" s="87">
        <f t="shared" si="9"/>
        <v>206</v>
      </c>
      <c r="B216" s="86" t="s">
        <v>914</v>
      </c>
      <c r="C216" s="85" t="s">
        <v>54</v>
      </c>
      <c r="D216" s="85" t="s">
        <v>24</v>
      </c>
      <c r="E216" s="2" t="s">
        <v>24</v>
      </c>
      <c r="F216" s="85" t="s">
        <v>892</v>
      </c>
      <c r="G216" s="85" t="s">
        <v>94</v>
      </c>
      <c r="H216" s="85" t="s">
        <v>386</v>
      </c>
      <c r="I216" s="85">
        <v>1</v>
      </c>
      <c r="J216" s="85" t="s">
        <v>381</v>
      </c>
      <c r="K216" s="85">
        <v>15458304</v>
      </c>
      <c r="L216" s="88"/>
      <c r="M216" s="8">
        <v>42005</v>
      </c>
      <c r="N216" s="85">
        <f t="shared" si="10"/>
        <v>1</v>
      </c>
      <c r="O216" s="85" t="s">
        <v>381</v>
      </c>
      <c r="P216" s="85">
        <v>15458304</v>
      </c>
      <c r="Q216" s="88"/>
      <c r="R216" s="74" t="s">
        <v>915</v>
      </c>
      <c r="S216" s="9">
        <f t="shared" si="11"/>
        <v>42005</v>
      </c>
      <c r="T216" s="85" t="s">
        <v>383</v>
      </c>
    </row>
    <row r="217" spans="1:20" ht="15.75" thickBot="1">
      <c r="A217" s="87">
        <f t="shared" si="9"/>
        <v>207</v>
      </c>
      <c r="B217" s="86" t="s">
        <v>916</v>
      </c>
      <c r="C217" s="85" t="s">
        <v>54</v>
      </c>
      <c r="D217" s="85" t="s">
        <v>24</v>
      </c>
      <c r="E217" s="2" t="s">
        <v>24</v>
      </c>
      <c r="F217" s="85" t="s">
        <v>917</v>
      </c>
      <c r="G217" s="85" t="s">
        <v>94</v>
      </c>
      <c r="H217" s="85" t="s">
        <v>386</v>
      </c>
      <c r="I217" s="85">
        <v>1</v>
      </c>
      <c r="J217" s="85" t="s">
        <v>381</v>
      </c>
      <c r="K217" s="85">
        <v>6912000</v>
      </c>
      <c r="L217" s="88"/>
      <c r="M217" s="8">
        <v>42005</v>
      </c>
      <c r="N217" s="85">
        <f t="shared" si="10"/>
        <v>1</v>
      </c>
      <c r="O217" s="85" t="s">
        <v>381</v>
      </c>
      <c r="P217" s="85">
        <v>6912000</v>
      </c>
      <c r="Q217" s="88"/>
      <c r="R217" s="74" t="s">
        <v>918</v>
      </c>
      <c r="S217" s="9">
        <f t="shared" si="11"/>
        <v>42005</v>
      </c>
      <c r="T217" s="85" t="s">
        <v>383</v>
      </c>
    </row>
    <row r="218" spans="1:20" ht="15.75" thickBot="1">
      <c r="A218" s="87">
        <f t="shared" si="9"/>
        <v>208</v>
      </c>
      <c r="B218" s="86" t="s">
        <v>919</v>
      </c>
      <c r="C218" s="85" t="s">
        <v>54</v>
      </c>
      <c r="D218" s="85" t="s">
        <v>24</v>
      </c>
      <c r="E218" s="2" t="s">
        <v>24</v>
      </c>
      <c r="F218" s="85" t="s">
        <v>920</v>
      </c>
      <c r="G218" s="85" t="s">
        <v>94</v>
      </c>
      <c r="H218" s="85" t="s">
        <v>386</v>
      </c>
      <c r="I218" s="85">
        <v>1</v>
      </c>
      <c r="J218" s="85" t="s">
        <v>381</v>
      </c>
      <c r="K218" s="85">
        <v>6912000</v>
      </c>
      <c r="L218" s="88"/>
      <c r="M218" s="8">
        <v>42005</v>
      </c>
      <c r="N218" s="85">
        <f t="shared" si="10"/>
        <v>1</v>
      </c>
      <c r="O218" s="85" t="s">
        <v>381</v>
      </c>
      <c r="P218" s="85">
        <v>6912000</v>
      </c>
      <c r="Q218" s="88"/>
      <c r="R218" s="74" t="s">
        <v>921</v>
      </c>
      <c r="S218" s="9">
        <f t="shared" si="11"/>
        <v>42005</v>
      </c>
      <c r="T218" s="85" t="s">
        <v>383</v>
      </c>
    </row>
    <row r="219" spans="1:20" ht="15.75" thickBot="1">
      <c r="A219" s="87">
        <f t="shared" si="9"/>
        <v>209</v>
      </c>
      <c r="B219" s="86" t="s">
        <v>922</v>
      </c>
      <c r="C219" s="85" t="s">
        <v>54</v>
      </c>
      <c r="D219" s="85" t="s">
        <v>24</v>
      </c>
      <c r="E219" s="2" t="s">
        <v>24</v>
      </c>
      <c r="F219" s="85" t="s">
        <v>923</v>
      </c>
      <c r="G219" s="85" t="s">
        <v>94</v>
      </c>
      <c r="H219" s="85" t="s">
        <v>386</v>
      </c>
      <c r="I219" s="85">
        <v>1</v>
      </c>
      <c r="J219" s="85" t="s">
        <v>381</v>
      </c>
      <c r="K219" s="85">
        <v>11581440</v>
      </c>
      <c r="L219" s="88"/>
      <c r="M219" s="8">
        <v>42005</v>
      </c>
      <c r="N219" s="85">
        <f t="shared" si="10"/>
        <v>1</v>
      </c>
      <c r="O219" s="85" t="s">
        <v>381</v>
      </c>
      <c r="P219" s="85">
        <v>11581440</v>
      </c>
      <c r="Q219" s="88"/>
      <c r="R219" s="74" t="s">
        <v>924</v>
      </c>
      <c r="S219" s="9">
        <f t="shared" si="11"/>
        <v>42005</v>
      </c>
      <c r="T219" s="85" t="s">
        <v>383</v>
      </c>
    </row>
    <row r="220" spans="1:20" ht="15.75" thickBot="1">
      <c r="A220" s="87">
        <f t="shared" si="9"/>
        <v>210</v>
      </c>
      <c r="B220" s="86" t="s">
        <v>925</v>
      </c>
      <c r="C220" s="85" t="s">
        <v>54</v>
      </c>
      <c r="D220" s="85" t="s">
        <v>24</v>
      </c>
      <c r="E220" s="2" t="s">
        <v>24</v>
      </c>
      <c r="F220" s="85" t="s">
        <v>923</v>
      </c>
      <c r="G220" s="85" t="s">
        <v>94</v>
      </c>
      <c r="H220" s="85" t="s">
        <v>386</v>
      </c>
      <c r="I220" s="85">
        <v>1</v>
      </c>
      <c r="J220" s="85" t="s">
        <v>381</v>
      </c>
      <c r="K220" s="85">
        <v>14211072</v>
      </c>
      <c r="L220" s="88"/>
      <c r="M220" s="8">
        <v>42005</v>
      </c>
      <c r="N220" s="85">
        <f t="shared" si="10"/>
        <v>1</v>
      </c>
      <c r="O220" s="85" t="s">
        <v>381</v>
      </c>
      <c r="P220" s="85">
        <v>14211072</v>
      </c>
      <c r="Q220" s="88"/>
      <c r="R220" s="74" t="s">
        <v>926</v>
      </c>
      <c r="S220" s="9">
        <f t="shared" si="11"/>
        <v>42005</v>
      </c>
      <c r="T220" s="85" t="s">
        <v>383</v>
      </c>
    </row>
    <row r="221" spans="1:20" ht="15.75" thickBot="1">
      <c r="A221" s="87">
        <f t="shared" si="9"/>
        <v>211</v>
      </c>
      <c r="B221" s="86" t="s">
        <v>927</v>
      </c>
      <c r="C221" s="85" t="s">
        <v>54</v>
      </c>
      <c r="D221" s="85" t="s">
        <v>24</v>
      </c>
      <c r="E221" s="2" t="s">
        <v>24</v>
      </c>
      <c r="F221" s="85" t="s">
        <v>923</v>
      </c>
      <c r="G221" s="85" t="s">
        <v>94</v>
      </c>
      <c r="H221" s="85" t="s">
        <v>386</v>
      </c>
      <c r="I221" s="85">
        <v>1</v>
      </c>
      <c r="J221" s="85" t="s">
        <v>381</v>
      </c>
      <c r="K221" s="85">
        <v>14211072</v>
      </c>
      <c r="L221" s="88"/>
      <c r="M221" s="8">
        <v>42005</v>
      </c>
      <c r="N221" s="85">
        <f t="shared" si="10"/>
        <v>1</v>
      </c>
      <c r="O221" s="85" t="s">
        <v>381</v>
      </c>
      <c r="P221" s="85">
        <v>14211072</v>
      </c>
      <c r="Q221" s="88"/>
      <c r="R221" s="74" t="s">
        <v>928</v>
      </c>
      <c r="S221" s="9">
        <f t="shared" si="11"/>
        <v>42005</v>
      </c>
      <c r="T221" s="85" t="s">
        <v>383</v>
      </c>
    </row>
    <row r="222" spans="1:20" ht="15.75" thickBot="1">
      <c r="A222" s="87">
        <f t="shared" si="9"/>
        <v>212</v>
      </c>
      <c r="B222" s="86" t="s">
        <v>929</v>
      </c>
      <c r="C222" s="85" t="s">
        <v>54</v>
      </c>
      <c r="D222" s="85" t="s">
        <v>24</v>
      </c>
      <c r="E222" s="2" t="s">
        <v>24</v>
      </c>
      <c r="F222" s="85" t="s">
        <v>923</v>
      </c>
      <c r="G222" s="85" t="s">
        <v>94</v>
      </c>
      <c r="H222" s="85" t="s">
        <v>386</v>
      </c>
      <c r="I222" s="85">
        <v>1</v>
      </c>
      <c r="J222" s="85" t="s">
        <v>381</v>
      </c>
      <c r="K222" s="85">
        <v>14211072</v>
      </c>
      <c r="L222" s="88"/>
      <c r="M222" s="8">
        <v>42005</v>
      </c>
      <c r="N222" s="85">
        <f t="shared" si="10"/>
        <v>1</v>
      </c>
      <c r="O222" s="85" t="s">
        <v>381</v>
      </c>
      <c r="P222" s="85">
        <v>14211072</v>
      </c>
      <c r="Q222" s="88"/>
      <c r="R222" s="74" t="s">
        <v>930</v>
      </c>
      <c r="S222" s="9">
        <f t="shared" si="11"/>
        <v>42005</v>
      </c>
      <c r="T222" s="85" t="s">
        <v>383</v>
      </c>
    </row>
    <row r="223" spans="1:20" ht="15.75" thickBot="1">
      <c r="A223" s="87">
        <f t="shared" si="9"/>
        <v>213</v>
      </c>
      <c r="B223" s="86" t="s">
        <v>931</v>
      </c>
      <c r="C223" s="85" t="s">
        <v>54</v>
      </c>
      <c r="D223" s="85" t="s">
        <v>24</v>
      </c>
      <c r="E223" s="2" t="s">
        <v>24</v>
      </c>
      <c r="F223" s="85" t="s">
        <v>923</v>
      </c>
      <c r="G223" s="85" t="s">
        <v>94</v>
      </c>
      <c r="H223" s="85" t="s">
        <v>386</v>
      </c>
      <c r="I223" s="85">
        <v>1</v>
      </c>
      <c r="J223" s="85" t="s">
        <v>381</v>
      </c>
      <c r="K223" s="85">
        <v>14211072</v>
      </c>
      <c r="L223" s="88"/>
      <c r="M223" s="8">
        <v>42005</v>
      </c>
      <c r="N223" s="85">
        <f t="shared" si="10"/>
        <v>1</v>
      </c>
      <c r="O223" s="85" t="s">
        <v>381</v>
      </c>
      <c r="P223" s="85">
        <v>14211072</v>
      </c>
      <c r="Q223" s="88"/>
      <c r="R223" s="74" t="s">
        <v>932</v>
      </c>
      <c r="S223" s="9">
        <f t="shared" si="11"/>
        <v>42005</v>
      </c>
      <c r="T223" s="85" t="s">
        <v>383</v>
      </c>
    </row>
    <row r="224" spans="1:20" ht="15.75" thickBot="1">
      <c r="A224" s="87">
        <f t="shared" si="9"/>
        <v>214</v>
      </c>
      <c r="B224" s="86" t="s">
        <v>933</v>
      </c>
      <c r="C224" s="85" t="s">
        <v>54</v>
      </c>
      <c r="D224" s="85" t="s">
        <v>24</v>
      </c>
      <c r="E224" s="2" t="s">
        <v>24</v>
      </c>
      <c r="F224" s="85" t="s">
        <v>934</v>
      </c>
      <c r="G224" s="85" t="s">
        <v>94</v>
      </c>
      <c r="H224" s="85" t="s">
        <v>386</v>
      </c>
      <c r="I224" s="85">
        <v>1</v>
      </c>
      <c r="J224" s="85" t="s">
        <v>381</v>
      </c>
      <c r="K224" s="85">
        <v>41103360</v>
      </c>
      <c r="L224" s="88"/>
      <c r="M224" s="8">
        <v>42095</v>
      </c>
      <c r="N224" s="85">
        <f t="shared" si="10"/>
        <v>1</v>
      </c>
      <c r="O224" s="85" t="s">
        <v>381</v>
      </c>
      <c r="P224" s="85">
        <v>41103360</v>
      </c>
      <c r="Q224" s="88"/>
      <c r="R224" s="74" t="s">
        <v>935</v>
      </c>
      <c r="S224" s="9">
        <f t="shared" si="11"/>
        <v>42095</v>
      </c>
      <c r="T224" s="85" t="s">
        <v>383</v>
      </c>
    </row>
    <row r="225" spans="1:20" ht="15.75" thickBot="1">
      <c r="A225" s="87">
        <f t="shared" si="9"/>
        <v>215</v>
      </c>
      <c r="B225" s="86" t="s">
        <v>936</v>
      </c>
      <c r="C225" s="85" t="s">
        <v>54</v>
      </c>
      <c r="D225" s="85" t="s">
        <v>24</v>
      </c>
      <c r="E225" s="2" t="s">
        <v>24</v>
      </c>
      <c r="F225" s="85" t="s">
        <v>937</v>
      </c>
      <c r="G225" s="85" t="s">
        <v>94</v>
      </c>
      <c r="H225" s="85" t="s">
        <v>386</v>
      </c>
      <c r="I225" s="85">
        <v>1</v>
      </c>
      <c r="J225" s="85" t="s">
        <v>381</v>
      </c>
      <c r="K225" s="85">
        <v>50319360</v>
      </c>
      <c r="L225" s="88"/>
      <c r="M225" s="8">
        <v>42095</v>
      </c>
      <c r="N225" s="85">
        <f t="shared" si="10"/>
        <v>1</v>
      </c>
      <c r="O225" s="85" t="s">
        <v>381</v>
      </c>
      <c r="P225" s="85">
        <v>50319360</v>
      </c>
      <c r="Q225" s="88"/>
      <c r="R225" s="74" t="s">
        <v>938</v>
      </c>
      <c r="S225" s="9">
        <f t="shared" si="11"/>
        <v>42095</v>
      </c>
      <c r="T225" s="85" t="s">
        <v>383</v>
      </c>
    </row>
    <row r="226" spans="1:20" ht="15.75" thickBot="1">
      <c r="A226" s="87">
        <f t="shared" si="9"/>
        <v>216</v>
      </c>
      <c r="B226" s="86" t="s">
        <v>939</v>
      </c>
      <c r="C226" s="85" t="s">
        <v>54</v>
      </c>
      <c r="D226" s="85" t="s">
        <v>24</v>
      </c>
      <c r="E226" s="2" t="s">
        <v>24</v>
      </c>
      <c r="F226" s="85" t="s">
        <v>940</v>
      </c>
      <c r="G226" s="85" t="s">
        <v>94</v>
      </c>
      <c r="H226" s="85" t="s">
        <v>386</v>
      </c>
      <c r="I226" s="85">
        <v>1</v>
      </c>
      <c r="J226" s="85" t="s">
        <v>381</v>
      </c>
      <c r="K226" s="85">
        <v>50319360</v>
      </c>
      <c r="L226" s="88"/>
      <c r="M226" s="8">
        <v>42095</v>
      </c>
      <c r="N226" s="85">
        <f t="shared" si="10"/>
        <v>1</v>
      </c>
      <c r="O226" s="85" t="s">
        <v>381</v>
      </c>
      <c r="P226" s="85">
        <v>50319360</v>
      </c>
      <c r="Q226" s="88"/>
      <c r="R226" s="74" t="s">
        <v>941</v>
      </c>
      <c r="S226" s="9">
        <f t="shared" si="11"/>
        <v>42095</v>
      </c>
      <c r="T226" s="85" t="s">
        <v>383</v>
      </c>
    </row>
    <row r="227" spans="1:20" ht="15.75" thickBot="1">
      <c r="A227" s="87">
        <f t="shared" si="9"/>
        <v>217</v>
      </c>
      <c r="B227" s="86" t="s">
        <v>942</v>
      </c>
      <c r="C227" s="85" t="s">
        <v>54</v>
      </c>
      <c r="D227" s="85" t="s">
        <v>24</v>
      </c>
      <c r="E227" s="2" t="s">
        <v>24</v>
      </c>
      <c r="F227" s="85" t="s">
        <v>943</v>
      </c>
      <c r="G227" s="85" t="s">
        <v>94</v>
      </c>
      <c r="H227" s="85" t="s">
        <v>386</v>
      </c>
      <c r="I227" s="85">
        <v>1</v>
      </c>
      <c r="J227" s="85" t="s">
        <v>381</v>
      </c>
      <c r="K227" s="85">
        <v>50319360</v>
      </c>
      <c r="L227" s="88"/>
      <c r="M227" s="8">
        <v>42095</v>
      </c>
      <c r="N227" s="85">
        <f t="shared" si="10"/>
        <v>1</v>
      </c>
      <c r="O227" s="85" t="s">
        <v>381</v>
      </c>
      <c r="P227" s="85">
        <v>50319360</v>
      </c>
      <c r="Q227" s="88"/>
      <c r="R227" s="74" t="s">
        <v>944</v>
      </c>
      <c r="S227" s="9">
        <f t="shared" si="11"/>
        <v>42095</v>
      </c>
      <c r="T227" s="85" t="s">
        <v>383</v>
      </c>
    </row>
    <row r="228" spans="1:20" ht="15.75" thickBot="1">
      <c r="A228" s="87">
        <f t="shared" si="9"/>
        <v>218</v>
      </c>
      <c r="B228" s="86" t="s">
        <v>945</v>
      </c>
      <c r="C228" s="85" t="s">
        <v>54</v>
      </c>
      <c r="D228" s="85" t="s">
        <v>24</v>
      </c>
      <c r="E228" s="2" t="s">
        <v>24</v>
      </c>
      <c r="F228" s="85" t="s">
        <v>946</v>
      </c>
      <c r="G228" s="85" t="s">
        <v>94</v>
      </c>
      <c r="H228" s="85" t="s">
        <v>386</v>
      </c>
      <c r="I228" s="85">
        <v>1</v>
      </c>
      <c r="J228" s="85" t="s">
        <v>381</v>
      </c>
      <c r="K228" s="85">
        <v>50319360</v>
      </c>
      <c r="L228" s="88"/>
      <c r="M228" s="8">
        <v>42095</v>
      </c>
      <c r="N228" s="85">
        <f t="shared" si="10"/>
        <v>1</v>
      </c>
      <c r="O228" s="85" t="s">
        <v>381</v>
      </c>
      <c r="P228" s="85">
        <v>50319360</v>
      </c>
      <c r="Q228" s="88"/>
      <c r="R228" s="74" t="s">
        <v>947</v>
      </c>
      <c r="S228" s="9">
        <f t="shared" si="11"/>
        <v>42095</v>
      </c>
      <c r="T228" s="85" t="s">
        <v>383</v>
      </c>
    </row>
    <row r="229" spans="1:20" ht="15.75" thickBot="1">
      <c r="A229" s="87">
        <f t="shared" si="9"/>
        <v>219</v>
      </c>
      <c r="B229" s="86" t="s">
        <v>948</v>
      </c>
      <c r="C229" s="85" t="s">
        <v>54</v>
      </c>
      <c r="D229" s="85" t="s">
        <v>24</v>
      </c>
      <c r="E229" s="2" t="s">
        <v>24</v>
      </c>
      <c r="F229" s="85" t="s">
        <v>949</v>
      </c>
      <c r="G229" s="85" t="s">
        <v>94</v>
      </c>
      <c r="H229" s="85" t="s">
        <v>386</v>
      </c>
      <c r="I229" s="85">
        <v>1</v>
      </c>
      <c r="J229" s="85" t="s">
        <v>381</v>
      </c>
      <c r="K229" s="85">
        <v>50319360</v>
      </c>
      <c r="L229" s="88"/>
      <c r="M229" s="8">
        <v>42095</v>
      </c>
      <c r="N229" s="85">
        <f t="shared" si="10"/>
        <v>1</v>
      </c>
      <c r="O229" s="85" t="s">
        <v>381</v>
      </c>
      <c r="P229" s="85">
        <v>50319360</v>
      </c>
      <c r="Q229" s="88"/>
      <c r="R229" s="74" t="s">
        <v>950</v>
      </c>
      <c r="S229" s="9">
        <f t="shared" si="11"/>
        <v>42095</v>
      </c>
      <c r="T229" s="85" t="s">
        <v>383</v>
      </c>
    </row>
    <row r="230" spans="1:20" ht="15.75" thickBot="1">
      <c r="A230" s="87">
        <f t="shared" si="9"/>
        <v>220</v>
      </c>
      <c r="B230" s="86" t="s">
        <v>951</v>
      </c>
      <c r="C230" s="85" t="s">
        <v>54</v>
      </c>
      <c r="D230" s="85" t="s">
        <v>24</v>
      </c>
      <c r="E230" s="2" t="s">
        <v>24</v>
      </c>
      <c r="F230" s="85" t="s">
        <v>952</v>
      </c>
      <c r="G230" s="85" t="s">
        <v>94</v>
      </c>
      <c r="H230" s="85" t="s">
        <v>386</v>
      </c>
      <c r="I230" s="85">
        <v>1</v>
      </c>
      <c r="J230" s="85" t="s">
        <v>381</v>
      </c>
      <c r="K230" s="85">
        <v>50319360</v>
      </c>
      <c r="L230" s="88"/>
      <c r="M230" s="8">
        <v>42095</v>
      </c>
      <c r="N230" s="85">
        <f t="shared" si="10"/>
        <v>1</v>
      </c>
      <c r="O230" s="85" t="s">
        <v>381</v>
      </c>
      <c r="P230" s="85">
        <v>50319360</v>
      </c>
      <c r="Q230" s="88"/>
      <c r="R230" s="74" t="s">
        <v>953</v>
      </c>
      <c r="S230" s="9">
        <f t="shared" si="11"/>
        <v>42095</v>
      </c>
      <c r="T230" s="85" t="s">
        <v>383</v>
      </c>
    </row>
    <row r="231" spans="1:20" ht="15.75" thickBot="1">
      <c r="A231" s="87">
        <f t="shared" si="9"/>
        <v>221</v>
      </c>
      <c r="B231" s="86" t="s">
        <v>954</v>
      </c>
      <c r="C231" s="85" t="s">
        <v>54</v>
      </c>
      <c r="D231" s="85" t="s">
        <v>24</v>
      </c>
      <c r="E231" s="2" t="s">
        <v>24</v>
      </c>
      <c r="F231" s="85" t="s">
        <v>955</v>
      </c>
      <c r="G231" s="85" t="s">
        <v>94</v>
      </c>
      <c r="H231" s="85" t="s">
        <v>386</v>
      </c>
      <c r="I231" s="85">
        <v>1</v>
      </c>
      <c r="J231" s="85" t="s">
        <v>381</v>
      </c>
      <c r="K231" s="85">
        <v>50319360</v>
      </c>
      <c r="L231" s="88"/>
      <c r="M231" s="8">
        <v>42095</v>
      </c>
      <c r="N231" s="85">
        <f t="shared" si="10"/>
        <v>1</v>
      </c>
      <c r="O231" s="85" t="s">
        <v>381</v>
      </c>
      <c r="P231" s="85">
        <v>50319360</v>
      </c>
      <c r="Q231" s="88"/>
      <c r="R231" s="74" t="s">
        <v>956</v>
      </c>
      <c r="S231" s="9">
        <f t="shared" si="11"/>
        <v>42095</v>
      </c>
      <c r="T231" s="85" t="s">
        <v>383</v>
      </c>
    </row>
    <row r="232" spans="1:20" ht="15.75" thickBot="1">
      <c r="A232" s="87">
        <f t="shared" si="9"/>
        <v>222</v>
      </c>
      <c r="B232" s="86" t="s">
        <v>957</v>
      </c>
      <c r="C232" s="85" t="s">
        <v>54</v>
      </c>
      <c r="D232" s="85" t="s">
        <v>24</v>
      </c>
      <c r="E232" s="2" t="s">
        <v>24</v>
      </c>
      <c r="F232" s="85" t="s">
        <v>958</v>
      </c>
      <c r="G232" s="85" t="s">
        <v>94</v>
      </c>
      <c r="H232" s="85" t="s">
        <v>386</v>
      </c>
      <c r="I232" s="85">
        <v>1</v>
      </c>
      <c r="J232" s="85" t="s">
        <v>381</v>
      </c>
      <c r="K232" s="85">
        <v>50319360</v>
      </c>
      <c r="L232" s="88"/>
      <c r="M232" s="8">
        <v>42095</v>
      </c>
      <c r="N232" s="85">
        <f t="shared" si="10"/>
        <v>1</v>
      </c>
      <c r="O232" s="85" t="s">
        <v>381</v>
      </c>
      <c r="P232" s="85">
        <v>50319360</v>
      </c>
      <c r="Q232" s="88"/>
      <c r="R232" s="74" t="s">
        <v>959</v>
      </c>
      <c r="S232" s="9">
        <f t="shared" si="11"/>
        <v>42095</v>
      </c>
      <c r="T232" s="85" t="s">
        <v>383</v>
      </c>
    </row>
    <row r="233" spans="1:20" ht="15.75" thickBot="1">
      <c r="A233" s="87">
        <f t="shared" si="9"/>
        <v>223</v>
      </c>
      <c r="B233" s="86" t="s">
        <v>960</v>
      </c>
      <c r="C233" s="85" t="s">
        <v>54</v>
      </c>
      <c r="D233" s="85" t="s">
        <v>24</v>
      </c>
      <c r="E233" s="2" t="s">
        <v>24</v>
      </c>
      <c r="F233" s="85" t="s">
        <v>961</v>
      </c>
      <c r="G233" s="85" t="s">
        <v>94</v>
      </c>
      <c r="H233" s="85" t="s">
        <v>386</v>
      </c>
      <c r="I233" s="85">
        <v>1</v>
      </c>
      <c r="J233" s="85" t="s">
        <v>381</v>
      </c>
      <c r="K233" s="85">
        <v>50319360</v>
      </c>
      <c r="L233" s="88"/>
      <c r="M233" s="8">
        <v>42095</v>
      </c>
      <c r="N233" s="85">
        <f t="shared" si="10"/>
        <v>1</v>
      </c>
      <c r="O233" s="85" t="s">
        <v>381</v>
      </c>
      <c r="P233" s="85">
        <v>50319360</v>
      </c>
      <c r="Q233" s="88"/>
      <c r="R233" s="74" t="s">
        <v>962</v>
      </c>
      <c r="S233" s="9">
        <f t="shared" si="11"/>
        <v>42095</v>
      </c>
      <c r="T233" s="85" t="s">
        <v>383</v>
      </c>
    </row>
    <row r="234" spans="1:20" ht="15.75" thickBot="1">
      <c r="A234" s="87">
        <f t="shared" si="9"/>
        <v>224</v>
      </c>
      <c r="B234" s="86" t="s">
        <v>963</v>
      </c>
      <c r="C234" s="85" t="s">
        <v>54</v>
      </c>
      <c r="D234" s="85" t="s">
        <v>24</v>
      </c>
      <c r="E234" s="2" t="s">
        <v>24</v>
      </c>
      <c r="F234" s="85" t="s">
        <v>964</v>
      </c>
      <c r="G234" s="85" t="s">
        <v>94</v>
      </c>
      <c r="H234" s="85" t="s">
        <v>386</v>
      </c>
      <c r="I234" s="85">
        <v>1</v>
      </c>
      <c r="J234" s="85" t="s">
        <v>381</v>
      </c>
      <c r="K234" s="85">
        <v>14493013</v>
      </c>
      <c r="L234" s="88"/>
      <c r="M234" s="8">
        <v>42156</v>
      </c>
      <c r="N234" s="85">
        <f t="shared" si="10"/>
        <v>1</v>
      </c>
      <c r="O234" s="85" t="s">
        <v>381</v>
      </c>
      <c r="P234" s="85">
        <v>14493013</v>
      </c>
      <c r="Q234" s="88"/>
      <c r="R234" s="74" t="s">
        <v>965</v>
      </c>
      <c r="S234" s="9">
        <f t="shared" si="11"/>
        <v>42156</v>
      </c>
      <c r="T234" s="85" t="s">
        <v>383</v>
      </c>
    </row>
    <row r="235" spans="1:20" ht="15.75" thickBot="1">
      <c r="A235" s="87">
        <f t="shared" si="9"/>
        <v>225</v>
      </c>
      <c r="B235" s="86" t="s">
        <v>966</v>
      </c>
      <c r="C235" s="85" t="s">
        <v>54</v>
      </c>
      <c r="D235" s="85" t="s">
        <v>24</v>
      </c>
      <c r="E235" s="2" t="s">
        <v>24</v>
      </c>
      <c r="F235" s="85" t="s">
        <v>967</v>
      </c>
      <c r="G235" s="85" t="s">
        <v>94</v>
      </c>
      <c r="H235" s="85" t="s">
        <v>386</v>
      </c>
      <c r="I235" s="85">
        <v>1</v>
      </c>
      <c r="J235" s="85" t="s">
        <v>381</v>
      </c>
      <c r="K235" s="85">
        <v>14493013</v>
      </c>
      <c r="L235" s="88"/>
      <c r="M235" s="8">
        <v>42156</v>
      </c>
      <c r="N235" s="85">
        <f t="shared" si="10"/>
        <v>1</v>
      </c>
      <c r="O235" s="85" t="s">
        <v>381</v>
      </c>
      <c r="P235" s="85">
        <v>14493013</v>
      </c>
      <c r="Q235" s="88"/>
      <c r="R235" s="74" t="s">
        <v>968</v>
      </c>
      <c r="S235" s="9">
        <f t="shared" si="11"/>
        <v>42156</v>
      </c>
      <c r="T235" s="85" t="s">
        <v>383</v>
      </c>
    </row>
    <row r="236" spans="1:20" ht="15.75" thickBot="1">
      <c r="A236" s="87">
        <f t="shared" si="9"/>
        <v>226</v>
      </c>
      <c r="B236" s="86" t="s">
        <v>969</v>
      </c>
      <c r="C236" s="85" t="s">
        <v>54</v>
      </c>
      <c r="D236" s="85" t="s">
        <v>24</v>
      </c>
      <c r="E236" s="2" t="s">
        <v>24</v>
      </c>
      <c r="F236" s="85" t="s">
        <v>970</v>
      </c>
      <c r="G236" s="85" t="s">
        <v>94</v>
      </c>
      <c r="H236" s="85" t="s">
        <v>386</v>
      </c>
      <c r="I236" s="85">
        <v>1</v>
      </c>
      <c r="J236" s="85" t="s">
        <v>381</v>
      </c>
      <c r="K236" s="85">
        <v>43653120</v>
      </c>
      <c r="L236" s="88"/>
      <c r="M236" s="8">
        <v>42095</v>
      </c>
      <c r="N236" s="85">
        <f t="shared" si="10"/>
        <v>1</v>
      </c>
      <c r="O236" s="85" t="s">
        <v>381</v>
      </c>
      <c r="P236" s="85">
        <v>43653120</v>
      </c>
      <c r="Q236" s="88"/>
      <c r="R236" s="74" t="s">
        <v>971</v>
      </c>
      <c r="S236" s="9">
        <f t="shared" si="11"/>
        <v>42095</v>
      </c>
      <c r="T236" s="85" t="s">
        <v>383</v>
      </c>
    </row>
    <row r="237" spans="1:20" ht="15.75" thickBot="1">
      <c r="A237" s="87">
        <f t="shared" si="9"/>
        <v>227</v>
      </c>
      <c r="B237" s="86" t="s">
        <v>972</v>
      </c>
      <c r="C237" s="85" t="s">
        <v>54</v>
      </c>
      <c r="D237" s="85" t="s">
        <v>24</v>
      </c>
      <c r="E237" s="2" t="s">
        <v>24</v>
      </c>
      <c r="F237" s="85" t="s">
        <v>973</v>
      </c>
      <c r="G237" s="85" t="s">
        <v>94</v>
      </c>
      <c r="H237" s="85" t="s">
        <v>386</v>
      </c>
      <c r="I237" s="85">
        <v>1</v>
      </c>
      <c r="J237" s="85" t="s">
        <v>381</v>
      </c>
      <c r="K237" s="85">
        <v>43653120</v>
      </c>
      <c r="L237" s="88"/>
      <c r="M237" s="8">
        <v>42095</v>
      </c>
      <c r="N237" s="85">
        <f t="shared" si="10"/>
        <v>1</v>
      </c>
      <c r="O237" s="85" t="s">
        <v>381</v>
      </c>
      <c r="P237" s="85">
        <v>43653120</v>
      </c>
      <c r="Q237" s="88"/>
      <c r="R237" s="74" t="s">
        <v>974</v>
      </c>
      <c r="S237" s="9">
        <f t="shared" si="11"/>
        <v>42095</v>
      </c>
      <c r="T237" s="85" t="s">
        <v>383</v>
      </c>
    </row>
    <row r="238" spans="1:20" ht="15.75" thickBot="1">
      <c r="A238" s="87">
        <f t="shared" si="9"/>
        <v>228</v>
      </c>
      <c r="B238" s="86" t="s">
        <v>975</v>
      </c>
      <c r="C238" s="85" t="s">
        <v>54</v>
      </c>
      <c r="D238" s="85" t="s">
        <v>24</v>
      </c>
      <c r="E238" s="2" t="s">
        <v>24</v>
      </c>
      <c r="F238" s="85" t="s">
        <v>976</v>
      </c>
      <c r="G238" s="85" t="s">
        <v>94</v>
      </c>
      <c r="H238" s="85" t="s">
        <v>386</v>
      </c>
      <c r="I238" s="85">
        <v>1</v>
      </c>
      <c r="J238" s="85" t="s">
        <v>381</v>
      </c>
      <c r="K238" s="85">
        <v>43653120</v>
      </c>
      <c r="L238" s="88"/>
      <c r="M238" s="8">
        <v>42095</v>
      </c>
      <c r="N238" s="85">
        <f t="shared" si="10"/>
        <v>1</v>
      </c>
      <c r="O238" s="85" t="s">
        <v>381</v>
      </c>
      <c r="P238" s="85">
        <v>43653120</v>
      </c>
      <c r="Q238" s="88"/>
      <c r="R238" s="74" t="s">
        <v>977</v>
      </c>
      <c r="S238" s="9">
        <f t="shared" si="11"/>
        <v>42095</v>
      </c>
      <c r="T238" s="85" t="s">
        <v>383</v>
      </c>
    </row>
    <row r="239" spans="1:20" ht="15.75" thickBot="1">
      <c r="A239" s="87">
        <f t="shared" si="9"/>
        <v>229</v>
      </c>
      <c r="B239" s="86" t="s">
        <v>978</v>
      </c>
      <c r="C239" s="85" t="s">
        <v>54</v>
      </c>
      <c r="D239" s="85" t="s">
        <v>24</v>
      </c>
      <c r="E239" s="2" t="s">
        <v>24</v>
      </c>
      <c r="F239" s="85" t="s">
        <v>976</v>
      </c>
      <c r="G239" s="85" t="s">
        <v>94</v>
      </c>
      <c r="H239" s="85" t="s">
        <v>386</v>
      </c>
      <c r="I239" s="85">
        <v>1</v>
      </c>
      <c r="J239" s="85" t="s">
        <v>381</v>
      </c>
      <c r="K239" s="85">
        <v>18590822</v>
      </c>
      <c r="L239" s="88"/>
      <c r="M239" s="8">
        <v>42125</v>
      </c>
      <c r="N239" s="85">
        <f t="shared" si="10"/>
        <v>1</v>
      </c>
      <c r="O239" s="85" t="s">
        <v>381</v>
      </c>
      <c r="P239" s="85">
        <v>18590822</v>
      </c>
      <c r="Q239" s="88"/>
      <c r="R239" s="74" t="s">
        <v>979</v>
      </c>
      <c r="S239" s="9">
        <f t="shared" si="11"/>
        <v>42125</v>
      </c>
      <c r="T239" s="85" t="s">
        <v>383</v>
      </c>
    </row>
    <row r="240" spans="1:20" ht="15.75" thickBot="1">
      <c r="A240" s="87">
        <f t="shared" si="9"/>
        <v>230</v>
      </c>
      <c r="B240" s="86" t="s">
        <v>980</v>
      </c>
      <c r="C240" s="85" t="s">
        <v>54</v>
      </c>
      <c r="D240" s="85" t="s">
        <v>24</v>
      </c>
      <c r="E240" s="2" t="s">
        <v>24</v>
      </c>
      <c r="F240" s="85" t="s">
        <v>976</v>
      </c>
      <c r="G240" s="85" t="s">
        <v>94</v>
      </c>
      <c r="H240" s="85" t="s">
        <v>386</v>
      </c>
      <c r="I240" s="85">
        <v>1</v>
      </c>
      <c r="J240" s="85" t="s">
        <v>381</v>
      </c>
      <c r="K240" s="85">
        <v>43653120</v>
      </c>
      <c r="L240" s="88"/>
      <c r="M240" s="8">
        <v>42095</v>
      </c>
      <c r="N240" s="85">
        <f t="shared" si="10"/>
        <v>1</v>
      </c>
      <c r="O240" s="85" t="s">
        <v>381</v>
      </c>
      <c r="P240" s="85">
        <v>43653120</v>
      </c>
      <c r="Q240" s="88"/>
      <c r="R240" s="74" t="s">
        <v>981</v>
      </c>
      <c r="S240" s="9">
        <f t="shared" si="11"/>
        <v>42095</v>
      </c>
      <c r="T240" s="85" t="s">
        <v>383</v>
      </c>
    </row>
    <row r="241" spans="1:20" ht="15.75" thickBot="1">
      <c r="A241" s="87">
        <f t="shared" si="9"/>
        <v>231</v>
      </c>
      <c r="B241" s="86" t="s">
        <v>982</v>
      </c>
      <c r="C241" s="85" t="s">
        <v>54</v>
      </c>
      <c r="D241" s="85" t="s">
        <v>24</v>
      </c>
      <c r="E241" s="2" t="s">
        <v>24</v>
      </c>
      <c r="F241" s="85" t="s">
        <v>983</v>
      </c>
      <c r="G241" s="85" t="s">
        <v>94</v>
      </c>
      <c r="H241" s="85" t="s">
        <v>386</v>
      </c>
      <c r="I241" s="85">
        <v>1</v>
      </c>
      <c r="J241" s="85" t="s">
        <v>381</v>
      </c>
      <c r="K241" s="85">
        <v>36341760</v>
      </c>
      <c r="L241" s="88"/>
      <c r="M241" s="8">
        <v>42156</v>
      </c>
      <c r="N241" s="85">
        <f t="shared" si="10"/>
        <v>1</v>
      </c>
      <c r="O241" s="85" t="s">
        <v>381</v>
      </c>
      <c r="P241" s="85">
        <v>36341760</v>
      </c>
      <c r="Q241" s="88"/>
      <c r="R241" s="74" t="s">
        <v>984</v>
      </c>
      <c r="S241" s="9">
        <f t="shared" si="11"/>
        <v>42156</v>
      </c>
      <c r="T241" s="85" t="s">
        <v>383</v>
      </c>
    </row>
    <row r="242" spans="1:20" ht="15.75" thickBot="1">
      <c r="A242" s="87">
        <f t="shared" si="9"/>
        <v>232</v>
      </c>
      <c r="B242" s="86" t="s">
        <v>985</v>
      </c>
      <c r="C242" s="85" t="s">
        <v>54</v>
      </c>
      <c r="D242" s="85" t="s">
        <v>24</v>
      </c>
      <c r="E242" s="2" t="s">
        <v>24</v>
      </c>
      <c r="F242" s="85" t="s">
        <v>986</v>
      </c>
      <c r="G242" s="85" t="s">
        <v>94</v>
      </c>
      <c r="H242" s="85" t="s">
        <v>386</v>
      </c>
      <c r="I242" s="85">
        <v>1</v>
      </c>
      <c r="J242" s="85" t="s">
        <v>381</v>
      </c>
      <c r="K242" s="85">
        <v>55910400</v>
      </c>
      <c r="L242" s="88"/>
      <c r="M242" s="8">
        <v>42095</v>
      </c>
      <c r="N242" s="85">
        <f t="shared" si="10"/>
        <v>1</v>
      </c>
      <c r="O242" s="85" t="s">
        <v>381</v>
      </c>
      <c r="P242" s="85">
        <v>55910400</v>
      </c>
      <c r="Q242" s="88"/>
      <c r="R242" s="74" t="s">
        <v>987</v>
      </c>
      <c r="S242" s="9">
        <f t="shared" si="11"/>
        <v>42095</v>
      </c>
      <c r="T242" s="85" t="s">
        <v>383</v>
      </c>
    </row>
    <row r="243" spans="1:20" ht="15.75" thickBot="1">
      <c r="A243" s="87">
        <f t="shared" si="9"/>
        <v>233</v>
      </c>
      <c r="B243" s="86" t="s">
        <v>988</v>
      </c>
      <c r="C243" s="85" t="s">
        <v>54</v>
      </c>
      <c r="D243" s="85" t="s">
        <v>24</v>
      </c>
      <c r="E243" s="2" t="s">
        <v>24</v>
      </c>
      <c r="F243" s="85" t="s">
        <v>989</v>
      </c>
      <c r="G243" s="85" t="s">
        <v>94</v>
      </c>
      <c r="H243" s="85" t="s">
        <v>386</v>
      </c>
      <c r="I243" s="85">
        <v>1</v>
      </c>
      <c r="J243" s="85" t="s">
        <v>381</v>
      </c>
      <c r="K243" s="85">
        <v>50176000</v>
      </c>
      <c r="L243" s="88"/>
      <c r="M243" s="8">
        <v>42095</v>
      </c>
      <c r="N243" s="85">
        <f t="shared" si="10"/>
        <v>1</v>
      </c>
      <c r="O243" s="85" t="s">
        <v>381</v>
      </c>
      <c r="P243" s="85">
        <v>50176000</v>
      </c>
      <c r="Q243" s="88"/>
      <c r="R243" s="74" t="s">
        <v>990</v>
      </c>
      <c r="S243" s="9">
        <f t="shared" si="11"/>
        <v>42095</v>
      </c>
      <c r="T243" s="85" t="s">
        <v>383</v>
      </c>
    </row>
    <row r="244" spans="1:20" ht="15.75" thickBot="1">
      <c r="A244" s="87">
        <f t="shared" si="9"/>
        <v>234</v>
      </c>
      <c r="B244" s="86" t="s">
        <v>991</v>
      </c>
      <c r="C244" s="85" t="s">
        <v>54</v>
      </c>
      <c r="D244" s="85" t="s">
        <v>24</v>
      </c>
      <c r="E244" s="2" t="s">
        <v>24</v>
      </c>
      <c r="F244" s="85" t="s">
        <v>992</v>
      </c>
      <c r="G244" s="85" t="s">
        <v>94</v>
      </c>
      <c r="H244" s="85" t="s">
        <v>386</v>
      </c>
      <c r="I244" s="85">
        <v>1</v>
      </c>
      <c r="J244" s="85" t="s">
        <v>381</v>
      </c>
      <c r="K244" s="85">
        <v>46060000</v>
      </c>
      <c r="L244" s="88"/>
      <c r="M244" s="8">
        <v>42064</v>
      </c>
      <c r="N244" s="85">
        <f t="shared" si="10"/>
        <v>1</v>
      </c>
      <c r="O244" s="85" t="s">
        <v>381</v>
      </c>
      <c r="P244" s="85">
        <v>46060000</v>
      </c>
      <c r="Q244" s="88"/>
      <c r="R244" s="74" t="s">
        <v>993</v>
      </c>
      <c r="S244" s="9">
        <f t="shared" si="11"/>
        <v>42064</v>
      </c>
      <c r="T244" s="85" t="s">
        <v>383</v>
      </c>
    </row>
    <row r="245" spans="1:20" ht="15.75" thickBot="1">
      <c r="A245" s="87">
        <f t="shared" si="9"/>
        <v>235</v>
      </c>
      <c r="B245" s="86" t="s">
        <v>994</v>
      </c>
      <c r="C245" s="85" t="s">
        <v>54</v>
      </c>
      <c r="D245" s="85" t="s">
        <v>24</v>
      </c>
      <c r="E245" s="2" t="s">
        <v>24</v>
      </c>
      <c r="F245" s="85" t="s">
        <v>995</v>
      </c>
      <c r="G245" s="85" t="s">
        <v>96</v>
      </c>
      <c r="H245" s="85" t="s">
        <v>380</v>
      </c>
      <c r="I245" s="85">
        <v>1</v>
      </c>
      <c r="J245" s="85" t="s">
        <v>381</v>
      </c>
      <c r="K245" s="85">
        <v>1740000000</v>
      </c>
      <c r="L245" s="88"/>
      <c r="M245" s="8">
        <v>42125</v>
      </c>
      <c r="N245" s="85">
        <f t="shared" si="10"/>
        <v>1</v>
      </c>
      <c r="O245" s="85" t="s">
        <v>381</v>
      </c>
      <c r="P245" s="85">
        <v>1740000000</v>
      </c>
      <c r="Q245" s="88"/>
      <c r="R245" s="74" t="s">
        <v>996</v>
      </c>
      <c r="S245" s="9">
        <f t="shared" si="11"/>
        <v>42125</v>
      </c>
      <c r="T245" s="85" t="s">
        <v>383</v>
      </c>
    </row>
    <row r="246" spans="1:20" ht="15.75" thickBot="1">
      <c r="A246" s="87">
        <f t="shared" si="9"/>
        <v>236</v>
      </c>
      <c r="B246" s="86" t="s">
        <v>997</v>
      </c>
      <c r="C246" s="85" t="s">
        <v>54</v>
      </c>
      <c r="D246" s="85" t="s">
        <v>24</v>
      </c>
      <c r="E246" s="2" t="s">
        <v>24</v>
      </c>
      <c r="F246" s="85" t="s">
        <v>998</v>
      </c>
      <c r="G246" s="85" t="s">
        <v>94</v>
      </c>
      <c r="H246" s="85" t="s">
        <v>380</v>
      </c>
      <c r="I246" s="85">
        <v>1</v>
      </c>
      <c r="J246" s="85" t="s">
        <v>381</v>
      </c>
      <c r="K246" s="85">
        <v>145000000</v>
      </c>
      <c r="L246" s="88"/>
      <c r="M246" s="8">
        <v>42217</v>
      </c>
      <c r="N246" s="85">
        <f t="shared" si="10"/>
        <v>1</v>
      </c>
      <c r="O246" s="85" t="s">
        <v>381</v>
      </c>
      <c r="P246" s="85">
        <v>145000000</v>
      </c>
      <c r="Q246" s="88"/>
      <c r="R246" s="74" t="s">
        <v>999</v>
      </c>
      <c r="S246" s="9">
        <f t="shared" si="11"/>
        <v>42217</v>
      </c>
      <c r="T246" s="85" t="s">
        <v>383</v>
      </c>
    </row>
    <row r="247" spans="1:20" ht="15.75" thickBot="1">
      <c r="A247" s="87">
        <f t="shared" si="9"/>
        <v>237</v>
      </c>
      <c r="B247" s="86" t="s">
        <v>1000</v>
      </c>
      <c r="C247" s="85" t="s">
        <v>54</v>
      </c>
      <c r="D247" s="85" t="s">
        <v>24</v>
      </c>
      <c r="E247" s="2" t="s">
        <v>24</v>
      </c>
      <c r="F247" s="85" t="s">
        <v>1001</v>
      </c>
      <c r="G247" s="85" t="s">
        <v>96</v>
      </c>
      <c r="H247" s="85" t="s">
        <v>380</v>
      </c>
      <c r="I247" s="85">
        <v>1</v>
      </c>
      <c r="J247" s="85" t="s">
        <v>381</v>
      </c>
      <c r="K247" s="85">
        <v>100000000</v>
      </c>
      <c r="L247" s="88"/>
      <c r="M247" s="8">
        <v>42095</v>
      </c>
      <c r="N247" s="85">
        <f t="shared" si="10"/>
        <v>1</v>
      </c>
      <c r="O247" s="85" t="s">
        <v>381</v>
      </c>
      <c r="P247" s="85">
        <v>100000000</v>
      </c>
      <c r="Q247" s="88"/>
      <c r="R247" s="74" t="s">
        <v>1002</v>
      </c>
      <c r="S247" s="9">
        <f t="shared" si="11"/>
        <v>42095</v>
      </c>
      <c r="T247" s="85" t="s">
        <v>383</v>
      </c>
    </row>
    <row r="248" spans="1:20" ht="15.75" thickBot="1">
      <c r="A248" s="87">
        <f t="shared" si="9"/>
        <v>238</v>
      </c>
      <c r="B248" s="86" t="s">
        <v>1003</v>
      </c>
      <c r="C248" s="85" t="s">
        <v>54</v>
      </c>
      <c r="D248" s="85" t="s">
        <v>24</v>
      </c>
      <c r="E248" s="2" t="s">
        <v>24</v>
      </c>
      <c r="F248" s="85" t="s">
        <v>1004</v>
      </c>
      <c r="G248" s="85" t="s">
        <v>94</v>
      </c>
      <c r="H248" s="85" t="s">
        <v>386</v>
      </c>
      <c r="I248" s="85">
        <v>1</v>
      </c>
      <c r="J248" s="85" t="s">
        <v>381</v>
      </c>
      <c r="K248" s="85">
        <v>32279897</v>
      </c>
      <c r="L248" s="88"/>
      <c r="M248" s="8">
        <v>42156</v>
      </c>
      <c r="N248" s="85">
        <f t="shared" si="10"/>
        <v>1</v>
      </c>
      <c r="O248" s="85" t="s">
        <v>381</v>
      </c>
      <c r="P248" s="85">
        <v>32279897</v>
      </c>
      <c r="Q248" s="88"/>
      <c r="R248" s="74" t="s">
        <v>1005</v>
      </c>
      <c r="S248" s="9">
        <f t="shared" si="11"/>
        <v>42156</v>
      </c>
      <c r="T248" s="85" t="s">
        <v>383</v>
      </c>
    </row>
    <row r="249" spans="1:20" ht="15.75" thickBot="1">
      <c r="A249" s="87">
        <f t="shared" si="9"/>
        <v>239</v>
      </c>
      <c r="B249" s="86" t="s">
        <v>1006</v>
      </c>
      <c r="C249" s="85" t="s">
        <v>54</v>
      </c>
      <c r="D249" s="85" t="s">
        <v>24</v>
      </c>
      <c r="E249" s="2" t="s">
        <v>24</v>
      </c>
      <c r="F249" s="85" t="s">
        <v>1007</v>
      </c>
      <c r="G249" s="85" t="s">
        <v>94</v>
      </c>
      <c r="H249" s="85" t="s">
        <v>380</v>
      </c>
      <c r="I249" s="85">
        <v>1</v>
      </c>
      <c r="J249" s="85" t="s">
        <v>381</v>
      </c>
      <c r="K249" s="85">
        <v>19800000</v>
      </c>
      <c r="L249" s="88"/>
      <c r="M249" s="8">
        <v>42036</v>
      </c>
      <c r="N249" s="85">
        <f t="shared" si="10"/>
        <v>1</v>
      </c>
      <c r="O249" s="85" t="s">
        <v>381</v>
      </c>
      <c r="P249" s="85">
        <v>19800000</v>
      </c>
      <c r="Q249" s="88"/>
      <c r="R249" s="74">
        <v>0</v>
      </c>
      <c r="S249" s="9">
        <v>1</v>
      </c>
      <c r="T249" s="85" t="s">
        <v>383</v>
      </c>
    </row>
    <row r="250" spans="1:20" ht="15.75" thickBot="1">
      <c r="A250" s="87">
        <f t="shared" si="9"/>
        <v>240</v>
      </c>
      <c r="B250" s="86" t="s">
        <v>1008</v>
      </c>
      <c r="C250" s="85" t="s">
        <v>54</v>
      </c>
      <c r="D250" s="85" t="s">
        <v>24</v>
      </c>
      <c r="E250" s="2" t="s">
        <v>24</v>
      </c>
      <c r="F250" s="85" t="s">
        <v>1007</v>
      </c>
      <c r="G250" s="85" t="s">
        <v>94</v>
      </c>
      <c r="H250" s="85" t="s">
        <v>386</v>
      </c>
      <c r="I250" s="85">
        <v>1</v>
      </c>
      <c r="J250" s="85" t="s">
        <v>381</v>
      </c>
      <c r="K250" s="85">
        <v>13393320</v>
      </c>
      <c r="L250" s="88"/>
      <c r="M250" s="8">
        <v>42125</v>
      </c>
      <c r="N250" s="85">
        <f t="shared" si="10"/>
        <v>1</v>
      </c>
      <c r="O250" s="85" t="s">
        <v>381</v>
      </c>
      <c r="P250" s="85">
        <v>13393320</v>
      </c>
      <c r="Q250" s="88"/>
      <c r="R250" s="74" t="s">
        <v>1009</v>
      </c>
      <c r="S250" s="9">
        <f t="shared" si="11"/>
        <v>42125</v>
      </c>
      <c r="T250" s="85" t="s">
        <v>383</v>
      </c>
    </row>
    <row r="251" spans="1:20" ht="15.75" thickBot="1">
      <c r="A251" s="87">
        <f t="shared" si="9"/>
        <v>241</v>
      </c>
      <c r="B251" s="86" t="s">
        <v>1010</v>
      </c>
      <c r="C251" s="85" t="s">
        <v>54</v>
      </c>
      <c r="D251" s="85" t="s">
        <v>24</v>
      </c>
      <c r="E251" s="2" t="s">
        <v>24</v>
      </c>
      <c r="F251" s="85" t="s">
        <v>1011</v>
      </c>
      <c r="G251" s="85" t="s">
        <v>94</v>
      </c>
      <c r="H251" s="85" t="s">
        <v>380</v>
      </c>
      <c r="I251" s="85">
        <v>1</v>
      </c>
      <c r="J251" s="85" t="s">
        <v>381</v>
      </c>
      <c r="K251" s="85">
        <v>19800000</v>
      </c>
      <c r="L251" s="88"/>
      <c r="M251" s="8">
        <v>42036</v>
      </c>
      <c r="N251" s="85">
        <f t="shared" si="10"/>
        <v>1</v>
      </c>
      <c r="O251" s="85" t="s">
        <v>381</v>
      </c>
      <c r="P251" s="85">
        <v>19800000</v>
      </c>
      <c r="Q251" s="88"/>
      <c r="R251" s="74">
        <v>0</v>
      </c>
      <c r="S251" s="9">
        <v>1</v>
      </c>
      <c r="T251" s="85" t="s">
        <v>383</v>
      </c>
    </row>
    <row r="252" spans="1:20" ht="15.75" thickBot="1">
      <c r="A252" s="87">
        <f t="shared" si="9"/>
        <v>242</v>
      </c>
      <c r="B252" s="86" t="s">
        <v>1012</v>
      </c>
      <c r="C252" s="85" t="s">
        <v>54</v>
      </c>
      <c r="D252" s="85" t="s">
        <v>24</v>
      </c>
      <c r="E252" s="2" t="s">
        <v>24</v>
      </c>
      <c r="F252" s="85" t="s">
        <v>1013</v>
      </c>
      <c r="G252" s="85" t="s">
        <v>94</v>
      </c>
      <c r="H252" s="85" t="s">
        <v>380</v>
      </c>
      <c r="I252" s="85">
        <v>1</v>
      </c>
      <c r="J252" s="85" t="s">
        <v>381</v>
      </c>
      <c r="K252" s="85">
        <v>19800000</v>
      </c>
      <c r="L252" s="88"/>
      <c r="M252" s="8">
        <v>42036</v>
      </c>
      <c r="N252" s="85">
        <f t="shared" si="10"/>
        <v>1</v>
      </c>
      <c r="O252" s="85" t="s">
        <v>381</v>
      </c>
      <c r="P252" s="85">
        <v>19800000</v>
      </c>
      <c r="Q252" s="88"/>
      <c r="R252" s="74">
        <v>0</v>
      </c>
      <c r="S252" s="9">
        <v>1</v>
      </c>
      <c r="T252" s="85" t="s">
        <v>383</v>
      </c>
    </row>
    <row r="253" spans="1:20" ht="15.75" thickBot="1">
      <c r="A253" s="87">
        <f t="shared" si="9"/>
        <v>243</v>
      </c>
      <c r="B253" s="86" t="s">
        <v>1014</v>
      </c>
      <c r="C253" s="85" t="s">
        <v>54</v>
      </c>
      <c r="D253" s="85" t="s">
        <v>24</v>
      </c>
      <c r="E253" s="2" t="s">
        <v>24</v>
      </c>
      <c r="F253" s="85" t="s">
        <v>1015</v>
      </c>
      <c r="G253" s="85" t="s">
        <v>94</v>
      </c>
      <c r="H253" s="85" t="s">
        <v>386</v>
      </c>
      <c r="I253" s="85">
        <v>1</v>
      </c>
      <c r="J253" s="85" t="s">
        <v>381</v>
      </c>
      <c r="K253" s="85">
        <v>13946880</v>
      </c>
      <c r="L253" s="88"/>
      <c r="M253" s="8">
        <v>42095</v>
      </c>
      <c r="N253" s="85">
        <f t="shared" si="10"/>
        <v>1</v>
      </c>
      <c r="O253" s="85" t="s">
        <v>381</v>
      </c>
      <c r="P253" s="85">
        <v>13946880</v>
      </c>
      <c r="Q253" s="88"/>
      <c r="R253" s="74" t="s">
        <v>1016</v>
      </c>
      <c r="S253" s="9">
        <f t="shared" si="11"/>
        <v>42095</v>
      </c>
      <c r="T253" s="85" t="s">
        <v>383</v>
      </c>
    </row>
    <row r="254" spans="1:20" ht="15.75" thickBot="1">
      <c r="A254" s="87">
        <f t="shared" si="9"/>
        <v>244</v>
      </c>
      <c r="B254" s="86" t="s">
        <v>1017</v>
      </c>
      <c r="C254" s="85" t="s">
        <v>54</v>
      </c>
      <c r="D254" s="85" t="s">
        <v>24</v>
      </c>
      <c r="E254" s="2" t="s">
        <v>24</v>
      </c>
      <c r="F254" s="85" t="s">
        <v>1018</v>
      </c>
      <c r="G254" s="85" t="s">
        <v>94</v>
      </c>
      <c r="H254" s="85" t="s">
        <v>380</v>
      </c>
      <c r="I254" s="85">
        <v>1</v>
      </c>
      <c r="J254" s="85" t="s">
        <v>381</v>
      </c>
      <c r="K254" s="85">
        <v>13639680</v>
      </c>
      <c r="L254" s="88"/>
      <c r="M254" s="8">
        <v>42095</v>
      </c>
      <c r="N254" s="85">
        <f t="shared" si="10"/>
        <v>1</v>
      </c>
      <c r="O254" s="85" t="s">
        <v>381</v>
      </c>
      <c r="P254" s="85">
        <v>13639680</v>
      </c>
      <c r="Q254" s="88"/>
      <c r="R254" s="74" t="s">
        <v>1019</v>
      </c>
      <c r="S254" s="9">
        <f t="shared" si="11"/>
        <v>42095</v>
      </c>
      <c r="T254" s="85" t="s">
        <v>383</v>
      </c>
    </row>
    <row r="255" spans="1:20" ht="15.75" thickBot="1">
      <c r="A255" s="87">
        <f t="shared" si="9"/>
        <v>245</v>
      </c>
      <c r="B255" s="86" t="s">
        <v>1020</v>
      </c>
      <c r="C255" s="85" t="s">
        <v>54</v>
      </c>
      <c r="D255" s="85" t="s">
        <v>24</v>
      </c>
      <c r="E255" s="2" t="s">
        <v>24</v>
      </c>
      <c r="F255" s="85" t="s">
        <v>1021</v>
      </c>
      <c r="G255" s="85" t="s">
        <v>94</v>
      </c>
      <c r="H255" s="85" t="s">
        <v>380</v>
      </c>
      <c r="I255" s="85">
        <v>1</v>
      </c>
      <c r="J255" s="85" t="s">
        <v>381</v>
      </c>
      <c r="K255" s="85">
        <v>19800000</v>
      </c>
      <c r="L255" s="88"/>
      <c r="M255" s="8">
        <v>42036</v>
      </c>
      <c r="N255" s="85">
        <f t="shared" si="10"/>
        <v>1</v>
      </c>
      <c r="O255" s="85" t="s">
        <v>381</v>
      </c>
      <c r="P255" s="85">
        <v>19800000</v>
      </c>
      <c r="Q255" s="88"/>
      <c r="R255" s="74">
        <v>0</v>
      </c>
      <c r="S255" s="9">
        <v>1</v>
      </c>
      <c r="T255" s="85" t="s">
        <v>383</v>
      </c>
    </row>
    <row r="256" spans="1:20" ht="15.75" thickBot="1">
      <c r="A256" s="87">
        <f t="shared" si="9"/>
        <v>246</v>
      </c>
      <c r="B256" s="86" t="s">
        <v>1022</v>
      </c>
      <c r="C256" s="85" t="s">
        <v>54</v>
      </c>
      <c r="D256" s="85" t="s">
        <v>24</v>
      </c>
      <c r="E256" s="2" t="s">
        <v>24</v>
      </c>
      <c r="F256" s="85" t="s">
        <v>1021</v>
      </c>
      <c r="G256" s="85" t="s">
        <v>94</v>
      </c>
      <c r="H256" s="85" t="s">
        <v>380</v>
      </c>
      <c r="I256" s="85">
        <v>1</v>
      </c>
      <c r="J256" s="85" t="s">
        <v>381</v>
      </c>
      <c r="K256" s="85">
        <v>19800000</v>
      </c>
      <c r="L256" s="88"/>
      <c r="M256" s="8">
        <v>42036</v>
      </c>
      <c r="N256" s="85">
        <f t="shared" si="10"/>
        <v>1</v>
      </c>
      <c r="O256" s="85" t="s">
        <v>381</v>
      </c>
      <c r="P256" s="85">
        <v>19800000</v>
      </c>
      <c r="Q256" s="88"/>
      <c r="R256" s="74">
        <v>0</v>
      </c>
      <c r="S256" s="9">
        <v>1</v>
      </c>
      <c r="T256" s="85" t="s">
        <v>383</v>
      </c>
    </row>
    <row r="257" spans="1:20" ht="15.75" thickBot="1">
      <c r="A257" s="87">
        <f t="shared" si="9"/>
        <v>247</v>
      </c>
      <c r="B257" s="86" t="s">
        <v>1023</v>
      </c>
      <c r="C257" s="85" t="s">
        <v>54</v>
      </c>
      <c r="D257" s="85" t="s">
        <v>24</v>
      </c>
      <c r="E257" s="2" t="s">
        <v>24</v>
      </c>
      <c r="F257" s="85" t="s">
        <v>1021</v>
      </c>
      <c r="G257" s="85" t="s">
        <v>94</v>
      </c>
      <c r="H257" s="85" t="s">
        <v>380</v>
      </c>
      <c r="I257" s="85">
        <v>1</v>
      </c>
      <c r="J257" s="85" t="s">
        <v>381</v>
      </c>
      <c r="K257" s="85">
        <v>19800000</v>
      </c>
      <c r="L257" s="88"/>
      <c r="M257" s="8">
        <v>42036</v>
      </c>
      <c r="N257" s="85">
        <f t="shared" si="10"/>
        <v>1</v>
      </c>
      <c r="O257" s="85" t="s">
        <v>381</v>
      </c>
      <c r="P257" s="85">
        <v>19800000</v>
      </c>
      <c r="Q257" s="88"/>
      <c r="R257" s="74">
        <v>0</v>
      </c>
      <c r="S257" s="9">
        <v>1</v>
      </c>
      <c r="T257" s="85" t="s">
        <v>383</v>
      </c>
    </row>
    <row r="258" spans="1:20" ht="15.75" thickBot="1">
      <c r="A258" s="87">
        <f t="shared" si="9"/>
        <v>248</v>
      </c>
      <c r="B258" s="86" t="s">
        <v>1024</v>
      </c>
      <c r="C258" s="85" t="s">
        <v>54</v>
      </c>
      <c r="D258" s="85" t="s">
        <v>24</v>
      </c>
      <c r="E258" s="2" t="s">
        <v>24</v>
      </c>
      <c r="F258" s="85" t="s">
        <v>1021</v>
      </c>
      <c r="G258" s="85" t="s">
        <v>94</v>
      </c>
      <c r="H258" s="85" t="s">
        <v>380</v>
      </c>
      <c r="I258" s="85">
        <v>1</v>
      </c>
      <c r="J258" s="85" t="s">
        <v>381</v>
      </c>
      <c r="K258" s="85">
        <v>19800000</v>
      </c>
      <c r="L258" s="88"/>
      <c r="M258" s="8">
        <v>42036</v>
      </c>
      <c r="N258" s="85">
        <f t="shared" si="10"/>
        <v>1</v>
      </c>
      <c r="O258" s="85" t="s">
        <v>381</v>
      </c>
      <c r="P258" s="85">
        <v>19800000</v>
      </c>
      <c r="Q258" s="88"/>
      <c r="R258" s="74">
        <v>0</v>
      </c>
      <c r="S258" s="9">
        <v>1</v>
      </c>
      <c r="T258" s="85" t="s">
        <v>383</v>
      </c>
    </row>
    <row r="259" spans="1:20" ht="15.75" thickBot="1">
      <c r="A259" s="87">
        <f t="shared" si="9"/>
        <v>249</v>
      </c>
      <c r="B259" s="86" t="s">
        <v>1025</v>
      </c>
      <c r="C259" s="85" t="s">
        <v>54</v>
      </c>
      <c r="D259" s="85" t="s">
        <v>24</v>
      </c>
      <c r="E259" s="2" t="s">
        <v>24</v>
      </c>
      <c r="F259" s="85" t="s">
        <v>1026</v>
      </c>
      <c r="G259" s="85" t="s">
        <v>94</v>
      </c>
      <c r="H259" s="85" t="s">
        <v>386</v>
      </c>
      <c r="I259" s="85">
        <v>1</v>
      </c>
      <c r="J259" s="85" t="s">
        <v>381</v>
      </c>
      <c r="K259" s="85">
        <v>11796480</v>
      </c>
      <c r="L259" s="88"/>
      <c r="M259" s="8">
        <v>42156</v>
      </c>
      <c r="N259" s="85">
        <f t="shared" si="10"/>
        <v>1</v>
      </c>
      <c r="O259" s="85" t="s">
        <v>381</v>
      </c>
      <c r="P259" s="85">
        <v>11796480</v>
      </c>
      <c r="Q259" s="88"/>
      <c r="R259" s="74" t="s">
        <v>1027</v>
      </c>
      <c r="S259" s="9">
        <f t="shared" si="11"/>
        <v>42156</v>
      </c>
      <c r="T259" s="85" t="s">
        <v>383</v>
      </c>
    </row>
    <row r="260" spans="1:20" ht="15.75" thickBot="1">
      <c r="A260" s="87">
        <f t="shared" si="9"/>
        <v>250</v>
      </c>
      <c r="B260" s="86" t="s">
        <v>1028</v>
      </c>
      <c r="C260" s="85" t="s">
        <v>54</v>
      </c>
      <c r="D260" s="85" t="s">
        <v>24</v>
      </c>
      <c r="E260" s="2" t="s">
        <v>24</v>
      </c>
      <c r="F260" s="85" t="s">
        <v>1026</v>
      </c>
      <c r="G260" s="85" t="s">
        <v>94</v>
      </c>
      <c r="H260" s="85" t="s">
        <v>380</v>
      </c>
      <c r="I260" s="85">
        <v>1</v>
      </c>
      <c r="J260" s="85" t="s">
        <v>381</v>
      </c>
      <c r="K260" s="85">
        <v>19800000</v>
      </c>
      <c r="L260" s="88"/>
      <c r="M260" s="8">
        <v>42036</v>
      </c>
      <c r="N260" s="85">
        <f t="shared" si="10"/>
        <v>1</v>
      </c>
      <c r="O260" s="85" t="s">
        <v>381</v>
      </c>
      <c r="P260" s="85">
        <v>19800000</v>
      </c>
      <c r="Q260" s="88"/>
      <c r="R260" s="74">
        <v>0</v>
      </c>
      <c r="S260" s="9">
        <v>1</v>
      </c>
      <c r="T260" s="85" t="s">
        <v>383</v>
      </c>
    </row>
    <row r="261" spans="1:20" ht="15.75" thickBot="1">
      <c r="A261" s="87">
        <f t="shared" si="9"/>
        <v>251</v>
      </c>
      <c r="B261" s="86" t="s">
        <v>1029</v>
      </c>
      <c r="C261" s="85" t="s">
        <v>54</v>
      </c>
      <c r="D261" s="85" t="s">
        <v>24</v>
      </c>
      <c r="E261" s="2" t="s">
        <v>24</v>
      </c>
      <c r="F261" s="85" t="s">
        <v>1030</v>
      </c>
      <c r="G261" s="85" t="s">
        <v>94</v>
      </c>
      <c r="H261" s="85" t="s">
        <v>386</v>
      </c>
      <c r="I261" s="85">
        <v>1</v>
      </c>
      <c r="J261" s="85" t="s">
        <v>381</v>
      </c>
      <c r="K261" s="85">
        <v>11700000</v>
      </c>
      <c r="L261" s="88"/>
      <c r="M261" s="8">
        <v>42125</v>
      </c>
      <c r="N261" s="85">
        <f t="shared" si="10"/>
        <v>1</v>
      </c>
      <c r="O261" s="85" t="s">
        <v>381</v>
      </c>
      <c r="P261" s="85">
        <v>11700000</v>
      </c>
      <c r="Q261" s="88"/>
      <c r="R261" s="74" t="s">
        <v>1031</v>
      </c>
      <c r="S261" s="9">
        <f t="shared" si="11"/>
        <v>42125</v>
      </c>
      <c r="T261" s="85" t="s">
        <v>383</v>
      </c>
    </row>
    <row r="262" spans="1:20" ht="15.75" thickBot="1">
      <c r="A262" s="87">
        <f t="shared" si="9"/>
        <v>252</v>
      </c>
      <c r="B262" s="86" t="s">
        <v>1032</v>
      </c>
      <c r="C262" s="85" t="s">
        <v>54</v>
      </c>
      <c r="D262" s="85" t="s">
        <v>24</v>
      </c>
      <c r="E262" s="2" t="s">
        <v>24</v>
      </c>
      <c r="F262" s="85" t="s">
        <v>1033</v>
      </c>
      <c r="G262" s="85" t="s">
        <v>94</v>
      </c>
      <c r="H262" s="85" t="s">
        <v>380</v>
      </c>
      <c r="I262" s="85">
        <v>1</v>
      </c>
      <c r="J262" s="85" t="s">
        <v>381</v>
      </c>
      <c r="K262" s="85">
        <v>19800000</v>
      </c>
      <c r="L262" s="88"/>
      <c r="M262" s="8">
        <v>42036</v>
      </c>
      <c r="N262" s="85">
        <f t="shared" si="10"/>
        <v>1</v>
      </c>
      <c r="O262" s="85" t="s">
        <v>381</v>
      </c>
      <c r="P262" s="85">
        <v>19800000</v>
      </c>
      <c r="Q262" s="88"/>
      <c r="R262" s="74">
        <v>0</v>
      </c>
      <c r="S262" s="9">
        <v>1</v>
      </c>
      <c r="T262" s="85" t="s">
        <v>383</v>
      </c>
    </row>
    <row r="263" spans="1:20" ht="15.75" thickBot="1">
      <c r="A263" s="87">
        <f t="shared" si="9"/>
        <v>253</v>
      </c>
      <c r="B263" s="86" t="s">
        <v>1034</v>
      </c>
      <c r="C263" s="85" t="s">
        <v>54</v>
      </c>
      <c r="D263" s="85" t="s">
        <v>24</v>
      </c>
      <c r="E263" s="2" t="s">
        <v>24</v>
      </c>
      <c r="F263" s="85" t="s">
        <v>1035</v>
      </c>
      <c r="G263" s="85" t="s">
        <v>94</v>
      </c>
      <c r="H263" s="85" t="s">
        <v>380</v>
      </c>
      <c r="I263" s="85">
        <v>1</v>
      </c>
      <c r="J263" s="85" t="s">
        <v>381</v>
      </c>
      <c r="K263" s="85">
        <v>18186240</v>
      </c>
      <c r="L263" s="88"/>
      <c r="M263" s="8">
        <v>42095</v>
      </c>
      <c r="N263" s="85">
        <f t="shared" si="10"/>
        <v>1</v>
      </c>
      <c r="O263" s="85" t="s">
        <v>381</v>
      </c>
      <c r="P263" s="85">
        <v>18186240</v>
      </c>
      <c r="Q263" s="88"/>
      <c r="R263" s="74" t="s">
        <v>1036</v>
      </c>
      <c r="S263" s="9">
        <f t="shared" si="11"/>
        <v>42095</v>
      </c>
      <c r="T263" s="85" t="s">
        <v>383</v>
      </c>
    </row>
    <row r="264" spans="1:20" ht="15.75" thickBot="1">
      <c r="A264" s="87">
        <f t="shared" si="9"/>
        <v>254</v>
      </c>
      <c r="B264" s="86" t="s">
        <v>1037</v>
      </c>
      <c r="C264" s="85" t="s">
        <v>54</v>
      </c>
      <c r="D264" s="85" t="s">
        <v>24</v>
      </c>
      <c r="E264" s="2" t="s">
        <v>24</v>
      </c>
      <c r="F264" s="85" t="s">
        <v>1038</v>
      </c>
      <c r="G264" s="85" t="s">
        <v>94</v>
      </c>
      <c r="H264" s="85" t="s">
        <v>380</v>
      </c>
      <c r="I264" s="85">
        <v>1</v>
      </c>
      <c r="J264" s="85" t="s">
        <v>381</v>
      </c>
      <c r="K264" s="85">
        <v>17760000</v>
      </c>
      <c r="L264" s="88"/>
      <c r="M264" s="8">
        <v>42125</v>
      </c>
      <c r="N264" s="85">
        <f t="shared" si="10"/>
        <v>1</v>
      </c>
      <c r="O264" s="85" t="s">
        <v>381</v>
      </c>
      <c r="P264" s="85">
        <v>17760000</v>
      </c>
      <c r="Q264" s="88"/>
      <c r="R264" s="74" t="s">
        <v>1039</v>
      </c>
      <c r="S264" s="9">
        <f t="shared" si="11"/>
        <v>42125</v>
      </c>
      <c r="T264" s="85" t="s">
        <v>383</v>
      </c>
    </row>
    <row r="265" spans="1:20" ht="15.75" thickBot="1">
      <c r="A265" s="87">
        <f t="shared" si="9"/>
        <v>255</v>
      </c>
      <c r="B265" s="86" t="s">
        <v>1040</v>
      </c>
      <c r="C265" s="85" t="s">
        <v>54</v>
      </c>
      <c r="D265" s="85" t="s">
        <v>24</v>
      </c>
      <c r="E265" s="2" t="s">
        <v>24</v>
      </c>
      <c r="F265" s="85" t="s">
        <v>1041</v>
      </c>
      <c r="G265" s="85" t="s">
        <v>94</v>
      </c>
      <c r="H265" s="85" t="s">
        <v>380</v>
      </c>
      <c r="I265" s="85">
        <v>1</v>
      </c>
      <c r="J265" s="85" t="s">
        <v>381</v>
      </c>
      <c r="K265" s="85">
        <v>38500000</v>
      </c>
      <c r="L265" s="88"/>
      <c r="M265" s="8">
        <v>42036</v>
      </c>
      <c r="N265" s="85">
        <f t="shared" si="10"/>
        <v>1</v>
      </c>
      <c r="O265" s="85" t="s">
        <v>381</v>
      </c>
      <c r="P265" s="85">
        <v>38500000</v>
      </c>
      <c r="Q265" s="88"/>
      <c r="R265" s="74">
        <v>0</v>
      </c>
      <c r="S265" s="9">
        <v>1</v>
      </c>
      <c r="T265" s="85" t="s">
        <v>383</v>
      </c>
    </row>
    <row r="266" spans="1:20" ht="15.75" thickBot="1">
      <c r="A266" s="87">
        <f t="shared" si="9"/>
        <v>256</v>
      </c>
      <c r="B266" s="86" t="s">
        <v>1042</v>
      </c>
      <c r="C266" s="85" t="s">
        <v>54</v>
      </c>
      <c r="D266" s="85" t="s">
        <v>24</v>
      </c>
      <c r="E266" s="2" t="s">
        <v>24</v>
      </c>
      <c r="F266" s="85" t="s">
        <v>1043</v>
      </c>
      <c r="G266" s="85" t="s">
        <v>94</v>
      </c>
      <c r="H266" s="85" t="s">
        <v>386</v>
      </c>
      <c r="I266" s="85">
        <v>1</v>
      </c>
      <c r="J266" s="85" t="s">
        <v>381</v>
      </c>
      <c r="K266" s="85">
        <v>18333333</v>
      </c>
      <c r="L266" s="88"/>
      <c r="M266" s="8">
        <v>42125</v>
      </c>
      <c r="N266" s="85">
        <f t="shared" si="10"/>
        <v>1</v>
      </c>
      <c r="O266" s="85" t="s">
        <v>381</v>
      </c>
      <c r="P266" s="85">
        <v>18333333</v>
      </c>
      <c r="Q266" s="88"/>
      <c r="R266" s="74" t="s">
        <v>1044</v>
      </c>
      <c r="S266" s="9">
        <f t="shared" si="11"/>
        <v>42125</v>
      </c>
      <c r="T266" s="85" t="s">
        <v>383</v>
      </c>
    </row>
    <row r="267" spans="1:20" ht="15.75" thickBot="1">
      <c r="A267" s="87">
        <f t="shared" si="9"/>
        <v>257</v>
      </c>
      <c r="B267" s="86" t="s">
        <v>1045</v>
      </c>
      <c r="C267" s="85" t="s">
        <v>54</v>
      </c>
      <c r="D267" s="85" t="s">
        <v>24</v>
      </c>
      <c r="E267" s="2" t="s">
        <v>24</v>
      </c>
      <c r="F267" s="85" t="s">
        <v>1046</v>
      </c>
      <c r="G267" s="85" t="s">
        <v>94</v>
      </c>
      <c r="H267" s="85" t="s">
        <v>386</v>
      </c>
      <c r="I267" s="85">
        <v>1</v>
      </c>
      <c r="J267" s="85" t="s">
        <v>381</v>
      </c>
      <c r="K267" s="85">
        <v>18304000</v>
      </c>
      <c r="L267" s="88"/>
      <c r="M267" s="8">
        <v>42125</v>
      </c>
      <c r="N267" s="85">
        <f t="shared" si="10"/>
        <v>1</v>
      </c>
      <c r="O267" s="85" t="s">
        <v>381</v>
      </c>
      <c r="P267" s="85">
        <v>18304000</v>
      </c>
      <c r="Q267" s="88"/>
      <c r="R267" s="74" t="s">
        <v>1047</v>
      </c>
      <c r="S267" s="9">
        <f t="shared" si="11"/>
        <v>42125</v>
      </c>
      <c r="T267" s="85" t="s">
        <v>383</v>
      </c>
    </row>
    <row r="268" spans="1:20" ht="15.75" thickBot="1">
      <c r="A268" s="87">
        <f aca="true" t="shared" si="12" ref="A268:A331">+A267+1</f>
        <v>258</v>
      </c>
      <c r="B268" s="86" t="s">
        <v>1048</v>
      </c>
      <c r="C268" s="85" t="s">
        <v>54</v>
      </c>
      <c r="D268" s="85" t="s">
        <v>24</v>
      </c>
      <c r="E268" s="2" t="s">
        <v>24</v>
      </c>
      <c r="F268" s="85" t="s">
        <v>1049</v>
      </c>
      <c r="G268" s="85" t="s">
        <v>94</v>
      </c>
      <c r="H268" s="85" t="s">
        <v>380</v>
      </c>
      <c r="I268" s="85">
        <v>1</v>
      </c>
      <c r="J268" s="85" t="s">
        <v>381</v>
      </c>
      <c r="K268" s="85">
        <v>17760000</v>
      </c>
      <c r="L268" s="88"/>
      <c r="M268" s="8">
        <v>42125</v>
      </c>
      <c r="N268" s="85">
        <f aca="true" t="shared" si="13" ref="N268:N331">+I268</f>
        <v>1</v>
      </c>
      <c r="O268" s="85" t="s">
        <v>381</v>
      </c>
      <c r="P268" s="85">
        <v>17760000</v>
      </c>
      <c r="Q268" s="88"/>
      <c r="R268" s="74" t="s">
        <v>1050</v>
      </c>
      <c r="S268" s="9">
        <f t="shared" si="11"/>
        <v>42125</v>
      </c>
      <c r="T268" s="85" t="s">
        <v>383</v>
      </c>
    </row>
    <row r="269" spans="1:20" ht="15.75" thickBot="1">
      <c r="A269" s="87">
        <f t="shared" si="12"/>
        <v>259</v>
      </c>
      <c r="B269" s="86" t="s">
        <v>1051</v>
      </c>
      <c r="C269" s="85" t="s">
        <v>54</v>
      </c>
      <c r="D269" s="85" t="s">
        <v>24</v>
      </c>
      <c r="E269" s="2" t="s">
        <v>24</v>
      </c>
      <c r="F269" s="85" t="s">
        <v>1052</v>
      </c>
      <c r="G269" s="85" t="s">
        <v>94</v>
      </c>
      <c r="H269" s="85" t="s">
        <v>386</v>
      </c>
      <c r="I269" s="85">
        <v>1</v>
      </c>
      <c r="J269" s="85" t="s">
        <v>381</v>
      </c>
      <c r="K269" s="85">
        <v>18640000</v>
      </c>
      <c r="L269" s="88"/>
      <c r="M269" s="8">
        <v>42095</v>
      </c>
      <c r="N269" s="85">
        <f t="shared" si="13"/>
        <v>1</v>
      </c>
      <c r="O269" s="85" t="s">
        <v>381</v>
      </c>
      <c r="P269" s="85">
        <v>18640000</v>
      </c>
      <c r="Q269" s="88"/>
      <c r="R269" s="74" t="s">
        <v>1053</v>
      </c>
      <c r="S269" s="9">
        <f t="shared" si="11"/>
        <v>42095</v>
      </c>
      <c r="T269" s="85" t="s">
        <v>383</v>
      </c>
    </row>
    <row r="270" spans="1:20" ht="15.75" thickBot="1">
      <c r="A270" s="87">
        <f t="shared" si="12"/>
        <v>260</v>
      </c>
      <c r="B270" s="86" t="s">
        <v>1054</v>
      </c>
      <c r="C270" s="85" t="s">
        <v>54</v>
      </c>
      <c r="D270" s="85" t="s">
        <v>24</v>
      </c>
      <c r="E270" s="2" t="s">
        <v>24</v>
      </c>
      <c r="F270" s="85" t="s">
        <v>1055</v>
      </c>
      <c r="G270" s="85" t="s">
        <v>94</v>
      </c>
      <c r="H270" s="85" t="s">
        <v>380</v>
      </c>
      <c r="I270" s="85">
        <v>1</v>
      </c>
      <c r="J270" s="85" t="s">
        <v>381</v>
      </c>
      <c r="K270" s="85">
        <v>18186220</v>
      </c>
      <c r="L270" s="88"/>
      <c r="M270" s="8">
        <v>42095</v>
      </c>
      <c r="N270" s="85">
        <f t="shared" si="13"/>
        <v>1</v>
      </c>
      <c r="O270" s="85" t="s">
        <v>381</v>
      </c>
      <c r="P270" s="85">
        <v>18186220</v>
      </c>
      <c r="Q270" s="88"/>
      <c r="R270" s="74" t="s">
        <v>1056</v>
      </c>
      <c r="S270" s="9">
        <f t="shared" si="11"/>
        <v>42095</v>
      </c>
      <c r="T270" s="85" t="s">
        <v>383</v>
      </c>
    </row>
    <row r="271" spans="1:20" ht="15.75" thickBot="1">
      <c r="A271" s="87">
        <f t="shared" si="12"/>
        <v>261</v>
      </c>
      <c r="B271" s="86" t="s">
        <v>1057</v>
      </c>
      <c r="C271" s="85" t="s">
        <v>54</v>
      </c>
      <c r="D271" s="85" t="s">
        <v>24</v>
      </c>
      <c r="E271" s="2" t="s">
        <v>24</v>
      </c>
      <c r="F271" s="85" t="s">
        <v>1058</v>
      </c>
      <c r="G271" s="85" t="s">
        <v>94</v>
      </c>
      <c r="H271" s="85" t="s">
        <v>386</v>
      </c>
      <c r="I271" s="85">
        <v>1</v>
      </c>
      <c r="J271" s="85" t="s">
        <v>381</v>
      </c>
      <c r="K271" s="85">
        <v>18500000</v>
      </c>
      <c r="L271" s="88"/>
      <c r="M271" s="8">
        <v>42156</v>
      </c>
      <c r="N271" s="85">
        <f t="shared" si="13"/>
        <v>1</v>
      </c>
      <c r="O271" s="85" t="s">
        <v>381</v>
      </c>
      <c r="P271" s="85">
        <v>18500000</v>
      </c>
      <c r="Q271" s="88"/>
      <c r="R271" s="74" t="s">
        <v>1059</v>
      </c>
      <c r="S271" s="9">
        <f aca="true" t="shared" si="14" ref="S271:S334">+M271</f>
        <v>42156</v>
      </c>
      <c r="T271" s="85" t="s">
        <v>383</v>
      </c>
    </row>
    <row r="272" spans="1:20" ht="15.75" thickBot="1">
      <c r="A272" s="87">
        <f t="shared" si="12"/>
        <v>262</v>
      </c>
      <c r="B272" s="86" t="s">
        <v>1060</v>
      </c>
      <c r="C272" s="85" t="s">
        <v>54</v>
      </c>
      <c r="D272" s="85" t="s">
        <v>24</v>
      </c>
      <c r="E272" s="2" t="s">
        <v>24</v>
      </c>
      <c r="F272" s="85" t="s">
        <v>1061</v>
      </c>
      <c r="G272" s="85" t="s">
        <v>94</v>
      </c>
      <c r="H272" s="85" t="s">
        <v>380</v>
      </c>
      <c r="I272" s="85">
        <v>1</v>
      </c>
      <c r="J272" s="85" t="s">
        <v>381</v>
      </c>
      <c r="K272" s="85">
        <v>17520000</v>
      </c>
      <c r="L272" s="88"/>
      <c r="M272" s="8">
        <v>42125</v>
      </c>
      <c r="N272" s="85">
        <f t="shared" si="13"/>
        <v>1</v>
      </c>
      <c r="O272" s="85" t="s">
        <v>381</v>
      </c>
      <c r="P272" s="85">
        <v>17520000</v>
      </c>
      <c r="Q272" s="88"/>
      <c r="R272" s="74" t="s">
        <v>1062</v>
      </c>
      <c r="S272" s="9">
        <f t="shared" si="14"/>
        <v>42125</v>
      </c>
      <c r="T272" s="85" t="s">
        <v>383</v>
      </c>
    </row>
    <row r="273" spans="1:20" ht="15.75" thickBot="1">
      <c r="A273" s="87">
        <f t="shared" si="12"/>
        <v>263</v>
      </c>
      <c r="B273" s="86" t="s">
        <v>1063</v>
      </c>
      <c r="C273" s="85" t="s">
        <v>54</v>
      </c>
      <c r="D273" s="85" t="s">
        <v>24</v>
      </c>
      <c r="E273" s="2" t="s">
        <v>24</v>
      </c>
      <c r="F273" s="85" t="s">
        <v>1064</v>
      </c>
      <c r="G273" s="85" t="s">
        <v>94</v>
      </c>
      <c r="H273" s="85" t="s">
        <v>380</v>
      </c>
      <c r="I273" s="85">
        <v>1</v>
      </c>
      <c r="J273" s="85" t="s">
        <v>381</v>
      </c>
      <c r="K273" s="85">
        <v>38500000</v>
      </c>
      <c r="L273" s="88"/>
      <c r="M273" s="8">
        <v>42036</v>
      </c>
      <c r="N273" s="85">
        <f t="shared" si="13"/>
        <v>1</v>
      </c>
      <c r="O273" s="85" t="s">
        <v>381</v>
      </c>
      <c r="P273" s="85">
        <v>38500000</v>
      </c>
      <c r="Q273" s="88"/>
      <c r="R273" s="74">
        <v>0</v>
      </c>
      <c r="S273" s="9">
        <v>1</v>
      </c>
      <c r="T273" s="85" t="s">
        <v>383</v>
      </c>
    </row>
    <row r="274" spans="1:20" ht="15.75" thickBot="1">
      <c r="A274" s="87">
        <f t="shared" si="12"/>
        <v>264</v>
      </c>
      <c r="B274" s="86" t="s">
        <v>1065</v>
      </c>
      <c r="C274" s="85" t="s">
        <v>54</v>
      </c>
      <c r="D274" s="85" t="s">
        <v>24</v>
      </c>
      <c r="E274" s="2" t="s">
        <v>24</v>
      </c>
      <c r="F274" s="85" t="s">
        <v>1066</v>
      </c>
      <c r="G274" s="85" t="s">
        <v>94</v>
      </c>
      <c r="H274" s="85" t="s">
        <v>386</v>
      </c>
      <c r="I274" s="85">
        <v>1</v>
      </c>
      <c r="J274" s="85" t="s">
        <v>381</v>
      </c>
      <c r="K274" s="85">
        <v>27118993</v>
      </c>
      <c r="L274" s="88"/>
      <c r="M274" s="8">
        <v>42095</v>
      </c>
      <c r="N274" s="85">
        <f t="shared" si="13"/>
        <v>1</v>
      </c>
      <c r="O274" s="85" t="s">
        <v>381</v>
      </c>
      <c r="P274" s="85">
        <v>27118993</v>
      </c>
      <c r="Q274" s="88"/>
      <c r="R274" s="74" t="s">
        <v>1067</v>
      </c>
      <c r="S274" s="9">
        <f t="shared" si="14"/>
        <v>42095</v>
      </c>
      <c r="T274" s="85" t="s">
        <v>383</v>
      </c>
    </row>
    <row r="275" spans="1:20" ht="15.75" thickBot="1">
      <c r="A275" s="87">
        <f t="shared" si="12"/>
        <v>265</v>
      </c>
      <c r="B275" s="86" t="s">
        <v>1068</v>
      </c>
      <c r="C275" s="85" t="s">
        <v>54</v>
      </c>
      <c r="D275" s="85" t="s">
        <v>24</v>
      </c>
      <c r="E275" s="2" t="s">
        <v>24</v>
      </c>
      <c r="F275" s="85" t="s">
        <v>1069</v>
      </c>
      <c r="G275" s="85" t="s">
        <v>94</v>
      </c>
      <c r="H275" s="85" t="s">
        <v>386</v>
      </c>
      <c r="I275" s="85">
        <v>1</v>
      </c>
      <c r="J275" s="85" t="s">
        <v>381</v>
      </c>
      <c r="K275" s="85">
        <v>23244800</v>
      </c>
      <c r="L275" s="88"/>
      <c r="M275" s="8">
        <v>42095</v>
      </c>
      <c r="N275" s="85">
        <f t="shared" si="13"/>
        <v>1</v>
      </c>
      <c r="O275" s="85" t="s">
        <v>381</v>
      </c>
      <c r="P275" s="85">
        <v>23244800</v>
      </c>
      <c r="Q275" s="88"/>
      <c r="R275" s="74" t="s">
        <v>1070</v>
      </c>
      <c r="S275" s="9">
        <f t="shared" si="14"/>
        <v>42095</v>
      </c>
      <c r="T275" s="85" t="s">
        <v>383</v>
      </c>
    </row>
    <row r="276" spans="1:20" ht="15.75" thickBot="1">
      <c r="A276" s="87">
        <f t="shared" si="12"/>
        <v>266</v>
      </c>
      <c r="B276" s="86" t="s">
        <v>1071</v>
      </c>
      <c r="C276" s="85" t="s">
        <v>54</v>
      </c>
      <c r="D276" s="85" t="s">
        <v>24</v>
      </c>
      <c r="E276" s="2" t="s">
        <v>24</v>
      </c>
      <c r="F276" s="85" t="s">
        <v>1072</v>
      </c>
      <c r="G276" s="85" t="s">
        <v>94</v>
      </c>
      <c r="H276" s="85" t="s">
        <v>380</v>
      </c>
      <c r="I276" s="85">
        <v>1</v>
      </c>
      <c r="J276" s="85" t="s">
        <v>381</v>
      </c>
      <c r="K276" s="85">
        <v>23466667</v>
      </c>
      <c r="L276" s="88"/>
      <c r="M276" s="8">
        <v>42125</v>
      </c>
      <c r="N276" s="85">
        <f t="shared" si="13"/>
        <v>1</v>
      </c>
      <c r="O276" s="85" t="s">
        <v>381</v>
      </c>
      <c r="P276" s="85">
        <v>23466667</v>
      </c>
      <c r="Q276" s="88"/>
      <c r="R276" s="74" t="s">
        <v>1073</v>
      </c>
      <c r="S276" s="9">
        <f t="shared" si="14"/>
        <v>42125</v>
      </c>
      <c r="T276" s="85" t="s">
        <v>383</v>
      </c>
    </row>
    <row r="277" spans="1:20" ht="15.75" thickBot="1">
      <c r="A277" s="87">
        <f t="shared" si="12"/>
        <v>267</v>
      </c>
      <c r="B277" s="86" t="s">
        <v>1074</v>
      </c>
      <c r="C277" s="85" t="s">
        <v>54</v>
      </c>
      <c r="D277" s="85" t="s">
        <v>24</v>
      </c>
      <c r="E277" s="2" t="s">
        <v>24</v>
      </c>
      <c r="F277" s="85" t="s">
        <v>1075</v>
      </c>
      <c r="G277" s="85" t="s">
        <v>94</v>
      </c>
      <c r="H277" s="85" t="s">
        <v>380</v>
      </c>
      <c r="I277" s="85">
        <v>1</v>
      </c>
      <c r="J277" s="85" t="s">
        <v>381</v>
      </c>
      <c r="K277" s="85">
        <v>27118993</v>
      </c>
      <c r="L277" s="88"/>
      <c r="M277" s="8">
        <v>42064</v>
      </c>
      <c r="N277" s="85">
        <f t="shared" si="13"/>
        <v>1</v>
      </c>
      <c r="O277" s="85" t="s">
        <v>381</v>
      </c>
      <c r="P277" s="85">
        <v>27118993</v>
      </c>
      <c r="Q277" s="88"/>
      <c r="R277" s="74" t="s">
        <v>1076</v>
      </c>
      <c r="S277" s="9">
        <f t="shared" si="14"/>
        <v>42064</v>
      </c>
      <c r="T277" s="85" t="s">
        <v>383</v>
      </c>
    </row>
    <row r="278" spans="1:20" ht="15.75" thickBot="1">
      <c r="A278" s="87">
        <f t="shared" si="12"/>
        <v>268</v>
      </c>
      <c r="B278" s="86" t="s">
        <v>1077</v>
      </c>
      <c r="C278" s="85" t="s">
        <v>54</v>
      </c>
      <c r="D278" s="85" t="s">
        <v>24</v>
      </c>
      <c r="E278" s="2" t="s">
        <v>24</v>
      </c>
      <c r="F278" s="85" t="s">
        <v>1078</v>
      </c>
      <c r="G278" s="85" t="s">
        <v>94</v>
      </c>
      <c r="H278" s="85" t="s">
        <v>386</v>
      </c>
      <c r="I278" s="85">
        <v>1</v>
      </c>
      <c r="J278" s="85" t="s">
        <v>381</v>
      </c>
      <c r="K278" s="85">
        <v>18240000</v>
      </c>
      <c r="L278" s="88"/>
      <c r="M278" s="8">
        <v>42095</v>
      </c>
      <c r="N278" s="85">
        <f t="shared" si="13"/>
        <v>1</v>
      </c>
      <c r="O278" s="85" t="s">
        <v>381</v>
      </c>
      <c r="P278" s="85">
        <v>18240000</v>
      </c>
      <c r="Q278" s="88"/>
      <c r="R278" s="74" t="s">
        <v>1079</v>
      </c>
      <c r="S278" s="9">
        <f t="shared" si="14"/>
        <v>42095</v>
      </c>
      <c r="T278" s="85" t="s">
        <v>383</v>
      </c>
    </row>
    <row r="279" spans="1:20" ht="15.75" thickBot="1">
      <c r="A279" s="87">
        <f t="shared" si="12"/>
        <v>269</v>
      </c>
      <c r="B279" s="86" t="s">
        <v>1080</v>
      </c>
      <c r="C279" s="85" t="s">
        <v>54</v>
      </c>
      <c r="D279" s="85" t="s">
        <v>24</v>
      </c>
      <c r="E279" s="2" t="s">
        <v>24</v>
      </c>
      <c r="F279" s="85" t="s">
        <v>1081</v>
      </c>
      <c r="G279" s="85" t="s">
        <v>94</v>
      </c>
      <c r="H279" s="85" t="s">
        <v>380</v>
      </c>
      <c r="I279" s="85">
        <v>1</v>
      </c>
      <c r="J279" s="85" t="s">
        <v>381</v>
      </c>
      <c r="K279" s="85">
        <v>29333333</v>
      </c>
      <c r="L279" s="88"/>
      <c r="M279" s="8">
        <v>42064</v>
      </c>
      <c r="N279" s="85">
        <f t="shared" si="13"/>
        <v>1</v>
      </c>
      <c r="O279" s="85" t="s">
        <v>381</v>
      </c>
      <c r="P279" s="85">
        <v>29333333</v>
      </c>
      <c r="Q279" s="88"/>
      <c r="R279" s="74" t="s">
        <v>1082</v>
      </c>
      <c r="S279" s="9">
        <f t="shared" si="14"/>
        <v>42064</v>
      </c>
      <c r="T279" s="85" t="s">
        <v>383</v>
      </c>
    </row>
    <row r="280" spans="1:20" ht="15.75" thickBot="1">
      <c r="A280" s="87">
        <f t="shared" si="12"/>
        <v>270</v>
      </c>
      <c r="B280" s="86" t="s">
        <v>1083</v>
      </c>
      <c r="C280" s="85" t="s">
        <v>54</v>
      </c>
      <c r="D280" s="85" t="s">
        <v>24</v>
      </c>
      <c r="E280" s="2" t="s">
        <v>24</v>
      </c>
      <c r="F280" s="85" t="s">
        <v>1084</v>
      </c>
      <c r="G280" s="85" t="s">
        <v>94</v>
      </c>
      <c r="H280" s="85" t="s">
        <v>380</v>
      </c>
      <c r="I280" s="85">
        <v>1</v>
      </c>
      <c r="J280" s="85" t="s">
        <v>381</v>
      </c>
      <c r="K280" s="85">
        <v>29333333</v>
      </c>
      <c r="L280" s="88"/>
      <c r="M280" s="8">
        <v>42064</v>
      </c>
      <c r="N280" s="85">
        <f t="shared" si="13"/>
        <v>1</v>
      </c>
      <c r="O280" s="85" t="s">
        <v>381</v>
      </c>
      <c r="P280" s="85">
        <v>29333333</v>
      </c>
      <c r="Q280" s="88"/>
      <c r="R280" s="74" t="s">
        <v>1085</v>
      </c>
      <c r="S280" s="9">
        <f t="shared" si="14"/>
        <v>42064</v>
      </c>
      <c r="T280" s="85" t="s">
        <v>383</v>
      </c>
    </row>
    <row r="281" spans="1:20" ht="15.75" thickBot="1">
      <c r="A281" s="87">
        <f t="shared" si="12"/>
        <v>271</v>
      </c>
      <c r="B281" s="86" t="s">
        <v>1086</v>
      </c>
      <c r="C281" s="85" t="s">
        <v>54</v>
      </c>
      <c r="D281" s="85" t="s">
        <v>24</v>
      </c>
      <c r="E281" s="2" t="s">
        <v>24</v>
      </c>
      <c r="F281" s="85" t="s">
        <v>1087</v>
      </c>
      <c r="G281" s="85" t="s">
        <v>94</v>
      </c>
      <c r="H281" s="85" t="s">
        <v>380</v>
      </c>
      <c r="I281" s="85">
        <v>1</v>
      </c>
      <c r="J281" s="85" t="s">
        <v>381</v>
      </c>
      <c r="K281" s="85">
        <v>38500000</v>
      </c>
      <c r="L281" s="88"/>
      <c r="M281" s="8">
        <v>42036</v>
      </c>
      <c r="N281" s="85">
        <f t="shared" si="13"/>
        <v>1</v>
      </c>
      <c r="O281" s="85" t="s">
        <v>381</v>
      </c>
      <c r="P281" s="85">
        <v>38500000</v>
      </c>
      <c r="Q281" s="88"/>
      <c r="R281" s="74" t="s">
        <v>1088</v>
      </c>
      <c r="S281" s="9">
        <f t="shared" si="14"/>
        <v>42036</v>
      </c>
      <c r="T281" s="85" t="s">
        <v>383</v>
      </c>
    </row>
    <row r="282" spans="1:20" ht="15.75" thickBot="1">
      <c r="A282" s="87">
        <f t="shared" si="12"/>
        <v>272</v>
      </c>
      <c r="B282" s="86" t="s">
        <v>1089</v>
      </c>
      <c r="C282" s="85" t="s">
        <v>54</v>
      </c>
      <c r="D282" s="85" t="s">
        <v>24</v>
      </c>
      <c r="E282" s="2" t="s">
        <v>24</v>
      </c>
      <c r="F282" s="85" t="s">
        <v>1090</v>
      </c>
      <c r="G282" s="85" t="s">
        <v>94</v>
      </c>
      <c r="H282" s="85" t="s">
        <v>380</v>
      </c>
      <c r="I282" s="85">
        <v>1</v>
      </c>
      <c r="J282" s="85" t="s">
        <v>381</v>
      </c>
      <c r="K282" s="85">
        <v>16500000</v>
      </c>
      <c r="L282" s="88"/>
      <c r="M282" s="8">
        <v>42064</v>
      </c>
      <c r="N282" s="85">
        <f t="shared" si="13"/>
        <v>1</v>
      </c>
      <c r="O282" s="85" t="s">
        <v>381</v>
      </c>
      <c r="P282" s="85">
        <v>16500000</v>
      </c>
      <c r="Q282" s="88"/>
      <c r="R282" s="74" t="s">
        <v>1091</v>
      </c>
      <c r="S282" s="9">
        <f t="shared" si="14"/>
        <v>42064</v>
      </c>
      <c r="T282" s="85" t="s">
        <v>383</v>
      </c>
    </row>
    <row r="283" spans="1:20" ht="15.75" thickBot="1">
      <c r="A283" s="87">
        <f t="shared" si="12"/>
        <v>273</v>
      </c>
      <c r="B283" s="86" t="s">
        <v>1092</v>
      </c>
      <c r="C283" s="85" t="s">
        <v>54</v>
      </c>
      <c r="D283" s="85" t="s">
        <v>24</v>
      </c>
      <c r="E283" s="2" t="s">
        <v>24</v>
      </c>
      <c r="F283" s="85" t="s">
        <v>1090</v>
      </c>
      <c r="G283" s="85" t="s">
        <v>94</v>
      </c>
      <c r="H283" s="85" t="s">
        <v>380</v>
      </c>
      <c r="I283" s="85">
        <v>1</v>
      </c>
      <c r="J283" s="85" t="s">
        <v>381</v>
      </c>
      <c r="K283" s="85">
        <v>19800000</v>
      </c>
      <c r="L283" s="88"/>
      <c r="M283" s="8">
        <v>42036</v>
      </c>
      <c r="N283" s="85">
        <f t="shared" si="13"/>
        <v>1</v>
      </c>
      <c r="O283" s="85" t="s">
        <v>381</v>
      </c>
      <c r="P283" s="85">
        <v>19800000</v>
      </c>
      <c r="Q283" s="88"/>
      <c r="R283" s="74" t="s">
        <v>1093</v>
      </c>
      <c r="S283" s="9">
        <f t="shared" si="14"/>
        <v>42036</v>
      </c>
      <c r="T283" s="85" t="s">
        <v>383</v>
      </c>
    </row>
    <row r="284" spans="1:20" ht="15.75" thickBot="1">
      <c r="A284" s="87">
        <f t="shared" si="12"/>
        <v>274</v>
      </c>
      <c r="B284" s="86" t="s">
        <v>1094</v>
      </c>
      <c r="C284" s="85" t="s">
        <v>54</v>
      </c>
      <c r="D284" s="85" t="s">
        <v>24</v>
      </c>
      <c r="E284" s="2" t="s">
        <v>24</v>
      </c>
      <c r="F284" s="85" t="s">
        <v>1095</v>
      </c>
      <c r="G284" s="85" t="s">
        <v>93</v>
      </c>
      <c r="H284" s="85" t="s">
        <v>380</v>
      </c>
      <c r="I284" s="85">
        <v>1</v>
      </c>
      <c r="J284" s="85" t="s">
        <v>381</v>
      </c>
      <c r="K284" s="85">
        <v>19800000</v>
      </c>
      <c r="L284" s="88"/>
      <c r="M284" s="8">
        <v>42036</v>
      </c>
      <c r="N284" s="85">
        <f t="shared" si="13"/>
        <v>1</v>
      </c>
      <c r="O284" s="85" t="s">
        <v>381</v>
      </c>
      <c r="P284" s="85">
        <v>19800000</v>
      </c>
      <c r="Q284" s="88"/>
      <c r="R284" s="74">
        <v>0</v>
      </c>
      <c r="S284" s="9">
        <v>1</v>
      </c>
      <c r="T284" s="85" t="s">
        <v>383</v>
      </c>
    </row>
    <row r="285" spans="1:20" ht="15.75" thickBot="1">
      <c r="A285" s="87">
        <f t="shared" si="12"/>
        <v>275</v>
      </c>
      <c r="B285" s="86" t="s">
        <v>1096</v>
      </c>
      <c r="C285" s="85" t="s">
        <v>54</v>
      </c>
      <c r="D285" s="85" t="s">
        <v>24</v>
      </c>
      <c r="E285" s="2" t="s">
        <v>24</v>
      </c>
      <c r="F285" s="85" t="s">
        <v>1097</v>
      </c>
      <c r="G285" s="85" t="s">
        <v>93</v>
      </c>
      <c r="H285" s="85" t="s">
        <v>380</v>
      </c>
      <c r="I285" s="85">
        <v>1</v>
      </c>
      <c r="J285" s="85" t="s">
        <v>381</v>
      </c>
      <c r="K285" s="85">
        <v>38500000</v>
      </c>
      <c r="L285" s="88"/>
      <c r="M285" s="8">
        <v>42036</v>
      </c>
      <c r="N285" s="85">
        <f t="shared" si="13"/>
        <v>1</v>
      </c>
      <c r="O285" s="85" t="s">
        <v>381</v>
      </c>
      <c r="P285" s="85">
        <v>38500000</v>
      </c>
      <c r="Q285" s="88"/>
      <c r="R285" s="74">
        <v>0</v>
      </c>
      <c r="S285" s="9">
        <v>1</v>
      </c>
      <c r="T285" s="85" t="s">
        <v>383</v>
      </c>
    </row>
    <row r="286" spans="1:20" ht="15.75" thickBot="1">
      <c r="A286" s="87">
        <f t="shared" si="12"/>
        <v>276</v>
      </c>
      <c r="B286" s="86" t="s">
        <v>1098</v>
      </c>
      <c r="C286" s="85" t="s">
        <v>54</v>
      </c>
      <c r="D286" s="85" t="s">
        <v>24</v>
      </c>
      <c r="E286" s="2" t="s">
        <v>24</v>
      </c>
      <c r="F286" s="85" t="s">
        <v>1099</v>
      </c>
      <c r="G286" s="85" t="s">
        <v>94</v>
      </c>
      <c r="H286" s="85" t="s">
        <v>380</v>
      </c>
      <c r="I286" s="85">
        <v>1</v>
      </c>
      <c r="J286" s="85" t="s">
        <v>381</v>
      </c>
      <c r="K286" s="85">
        <v>20000000</v>
      </c>
      <c r="L286" s="88"/>
      <c r="M286" s="8">
        <v>42095</v>
      </c>
      <c r="N286" s="85">
        <f t="shared" si="13"/>
        <v>1</v>
      </c>
      <c r="O286" s="85" t="s">
        <v>381</v>
      </c>
      <c r="P286" s="85">
        <v>20000000</v>
      </c>
      <c r="Q286" s="88"/>
      <c r="R286" s="74" t="s">
        <v>1100</v>
      </c>
      <c r="S286" s="9">
        <f t="shared" si="14"/>
        <v>42095</v>
      </c>
      <c r="T286" s="85" t="s">
        <v>383</v>
      </c>
    </row>
    <row r="287" spans="1:20" ht="15.75" thickBot="1">
      <c r="A287" s="87">
        <f t="shared" si="12"/>
        <v>277</v>
      </c>
      <c r="B287" s="86" t="s">
        <v>1101</v>
      </c>
      <c r="C287" s="85" t="s">
        <v>54</v>
      </c>
      <c r="D287" s="85" t="s">
        <v>24</v>
      </c>
      <c r="E287" s="2" t="s">
        <v>24</v>
      </c>
      <c r="F287" s="85" t="s">
        <v>1102</v>
      </c>
      <c r="G287" s="85" t="s">
        <v>94</v>
      </c>
      <c r="H287" s="85" t="s">
        <v>380</v>
      </c>
      <c r="I287" s="85">
        <v>1</v>
      </c>
      <c r="J287" s="85" t="s">
        <v>381</v>
      </c>
      <c r="K287" s="85">
        <v>25600000</v>
      </c>
      <c r="L287" s="88"/>
      <c r="M287" s="8">
        <v>42095</v>
      </c>
      <c r="N287" s="85">
        <f t="shared" si="13"/>
        <v>1</v>
      </c>
      <c r="O287" s="85" t="s">
        <v>381</v>
      </c>
      <c r="P287" s="85">
        <v>25600000</v>
      </c>
      <c r="Q287" s="88"/>
      <c r="R287" s="74" t="s">
        <v>1103</v>
      </c>
      <c r="S287" s="9">
        <f t="shared" si="14"/>
        <v>42095</v>
      </c>
      <c r="T287" s="85" t="s">
        <v>383</v>
      </c>
    </row>
    <row r="288" spans="1:20" ht="15.75" thickBot="1">
      <c r="A288" s="87">
        <f t="shared" si="12"/>
        <v>278</v>
      </c>
      <c r="B288" s="86" t="s">
        <v>1104</v>
      </c>
      <c r="C288" s="85" t="s">
        <v>54</v>
      </c>
      <c r="D288" s="85" t="s">
        <v>24</v>
      </c>
      <c r="E288" s="2" t="s">
        <v>24</v>
      </c>
      <c r="F288" s="85" t="s">
        <v>1105</v>
      </c>
      <c r="G288" s="85" t="s">
        <v>94</v>
      </c>
      <c r="H288" s="85" t="s">
        <v>380</v>
      </c>
      <c r="I288" s="85">
        <v>1</v>
      </c>
      <c r="J288" s="85" t="s">
        <v>381</v>
      </c>
      <c r="K288" s="85">
        <v>44000000</v>
      </c>
      <c r="L288" s="88"/>
      <c r="M288" s="8">
        <v>42036</v>
      </c>
      <c r="N288" s="85">
        <f t="shared" si="13"/>
        <v>1</v>
      </c>
      <c r="O288" s="85" t="s">
        <v>381</v>
      </c>
      <c r="P288" s="85">
        <v>44000000</v>
      </c>
      <c r="Q288" s="88"/>
      <c r="R288" s="74">
        <v>0</v>
      </c>
      <c r="S288" s="9">
        <v>1</v>
      </c>
      <c r="T288" s="85" t="s">
        <v>383</v>
      </c>
    </row>
    <row r="289" spans="1:20" ht="15.75" thickBot="1">
      <c r="A289" s="87">
        <f t="shared" si="12"/>
        <v>279</v>
      </c>
      <c r="B289" s="86" t="s">
        <v>1106</v>
      </c>
      <c r="C289" s="85" t="s">
        <v>54</v>
      </c>
      <c r="D289" s="85" t="s">
        <v>24</v>
      </c>
      <c r="E289" s="2" t="s">
        <v>24</v>
      </c>
      <c r="F289" s="85" t="s">
        <v>1107</v>
      </c>
      <c r="G289" s="85" t="s">
        <v>94</v>
      </c>
      <c r="H289" s="85" t="s">
        <v>380</v>
      </c>
      <c r="I289" s="85">
        <v>1</v>
      </c>
      <c r="J289" s="85" t="s">
        <v>381</v>
      </c>
      <c r="K289" s="85">
        <v>44000000</v>
      </c>
      <c r="L289" s="88"/>
      <c r="M289" s="8">
        <v>42186</v>
      </c>
      <c r="N289" s="85">
        <f t="shared" si="13"/>
        <v>1</v>
      </c>
      <c r="O289" s="85" t="s">
        <v>381</v>
      </c>
      <c r="P289" s="85">
        <v>44000000</v>
      </c>
      <c r="Q289" s="88"/>
      <c r="R289" s="74" t="s">
        <v>1108</v>
      </c>
      <c r="S289" s="9">
        <f t="shared" si="14"/>
        <v>42186</v>
      </c>
      <c r="T289" s="85" t="s">
        <v>383</v>
      </c>
    </row>
    <row r="290" spans="1:20" ht="15.75" thickBot="1">
      <c r="A290" s="87">
        <f t="shared" si="12"/>
        <v>280</v>
      </c>
      <c r="B290" s="86" t="s">
        <v>1109</v>
      </c>
      <c r="C290" s="85" t="s">
        <v>54</v>
      </c>
      <c r="D290" s="85" t="s">
        <v>24</v>
      </c>
      <c r="E290" s="2" t="s">
        <v>24</v>
      </c>
      <c r="F290" s="85" t="s">
        <v>1110</v>
      </c>
      <c r="G290" s="85" t="s">
        <v>96</v>
      </c>
      <c r="H290" s="85" t="s">
        <v>380</v>
      </c>
      <c r="I290" s="85">
        <v>1</v>
      </c>
      <c r="J290" s="85" t="s">
        <v>381</v>
      </c>
      <c r="K290" s="85">
        <v>765000000</v>
      </c>
      <c r="L290" s="88"/>
      <c r="M290" s="8">
        <v>42095</v>
      </c>
      <c r="N290" s="85">
        <f t="shared" si="13"/>
        <v>1</v>
      </c>
      <c r="O290" s="85" t="s">
        <v>381</v>
      </c>
      <c r="P290" s="85">
        <v>765000000</v>
      </c>
      <c r="Q290" s="88"/>
      <c r="R290" s="74" t="s">
        <v>1111</v>
      </c>
      <c r="S290" s="9">
        <f t="shared" si="14"/>
        <v>42095</v>
      </c>
      <c r="T290" s="85" t="s">
        <v>383</v>
      </c>
    </row>
    <row r="291" spans="1:20" ht="15.75" thickBot="1">
      <c r="A291" s="87">
        <f t="shared" si="12"/>
        <v>281</v>
      </c>
      <c r="B291" s="86" t="s">
        <v>1112</v>
      </c>
      <c r="C291" s="85" t="s">
        <v>54</v>
      </c>
      <c r="D291" s="85" t="s">
        <v>24</v>
      </c>
      <c r="E291" s="2" t="s">
        <v>24</v>
      </c>
      <c r="F291" s="85" t="s">
        <v>1113</v>
      </c>
      <c r="G291" s="85" t="s">
        <v>97</v>
      </c>
      <c r="H291" s="85" t="s">
        <v>380</v>
      </c>
      <c r="I291" s="85">
        <v>1</v>
      </c>
      <c r="J291" s="85" t="s">
        <v>381</v>
      </c>
      <c r="K291" s="85">
        <v>17049150</v>
      </c>
      <c r="L291" s="88"/>
      <c r="M291" s="8">
        <v>42278</v>
      </c>
      <c r="N291" s="85">
        <f t="shared" si="13"/>
        <v>1</v>
      </c>
      <c r="O291" s="85" t="s">
        <v>381</v>
      </c>
      <c r="P291" s="85">
        <v>17049150</v>
      </c>
      <c r="Q291" s="88"/>
      <c r="R291" s="74" t="s">
        <v>1114</v>
      </c>
      <c r="S291" s="9">
        <f t="shared" si="14"/>
        <v>42278</v>
      </c>
      <c r="T291" s="85" t="s">
        <v>383</v>
      </c>
    </row>
    <row r="292" spans="1:20" ht="15.75" thickBot="1">
      <c r="A292" s="87">
        <f t="shared" si="12"/>
        <v>282</v>
      </c>
      <c r="B292" s="86" t="s">
        <v>1115</v>
      </c>
      <c r="C292" s="85" t="s">
        <v>54</v>
      </c>
      <c r="D292" s="85" t="s">
        <v>24</v>
      </c>
      <c r="E292" s="2" t="s">
        <v>24</v>
      </c>
      <c r="F292" s="85" t="s">
        <v>1116</v>
      </c>
      <c r="G292" s="85" t="s">
        <v>96</v>
      </c>
      <c r="H292" s="85" t="s">
        <v>380</v>
      </c>
      <c r="I292" s="85">
        <v>1</v>
      </c>
      <c r="J292" s="85" t="s">
        <v>381</v>
      </c>
      <c r="K292" s="85">
        <v>370000000</v>
      </c>
      <c r="L292" s="88"/>
      <c r="M292" s="8">
        <v>42064</v>
      </c>
      <c r="N292" s="85">
        <f t="shared" si="13"/>
        <v>1</v>
      </c>
      <c r="O292" s="85" t="s">
        <v>381</v>
      </c>
      <c r="P292" s="85">
        <v>370000000</v>
      </c>
      <c r="Q292" s="88"/>
      <c r="R292" s="74" t="s">
        <v>1117</v>
      </c>
      <c r="S292" s="9">
        <f t="shared" si="14"/>
        <v>42064</v>
      </c>
      <c r="T292" s="85" t="s">
        <v>383</v>
      </c>
    </row>
    <row r="293" spans="1:20" ht="15.75" thickBot="1">
      <c r="A293" s="87">
        <f t="shared" si="12"/>
        <v>283</v>
      </c>
      <c r="B293" s="86" t="s">
        <v>1118</v>
      </c>
      <c r="C293" s="85" t="s">
        <v>54</v>
      </c>
      <c r="D293" s="85" t="s">
        <v>24</v>
      </c>
      <c r="E293" s="2" t="s">
        <v>24</v>
      </c>
      <c r="F293" s="85" t="s">
        <v>1119</v>
      </c>
      <c r="G293" s="85" t="s">
        <v>94</v>
      </c>
      <c r="H293" s="85" t="s">
        <v>1120</v>
      </c>
      <c r="I293" s="85">
        <v>1</v>
      </c>
      <c r="J293" s="85" t="s">
        <v>381</v>
      </c>
      <c r="K293" s="85">
        <v>11520000</v>
      </c>
      <c r="L293" s="88"/>
      <c r="M293" s="8">
        <v>42156</v>
      </c>
      <c r="N293" s="85">
        <f t="shared" si="13"/>
        <v>1</v>
      </c>
      <c r="O293" s="85" t="s">
        <v>381</v>
      </c>
      <c r="P293" s="85">
        <v>11520000</v>
      </c>
      <c r="Q293" s="88"/>
      <c r="R293" s="74">
        <v>0</v>
      </c>
      <c r="S293" s="9">
        <v>1</v>
      </c>
      <c r="T293" s="85" t="s">
        <v>383</v>
      </c>
    </row>
    <row r="294" spans="1:20" ht="15.75" thickBot="1">
      <c r="A294" s="87">
        <f t="shared" si="12"/>
        <v>284</v>
      </c>
      <c r="B294" s="86" t="s">
        <v>1121</v>
      </c>
      <c r="C294" s="85" t="s">
        <v>54</v>
      </c>
      <c r="D294" s="85" t="s">
        <v>24</v>
      </c>
      <c r="E294" s="2" t="s">
        <v>24</v>
      </c>
      <c r="F294" s="85" t="s">
        <v>1119</v>
      </c>
      <c r="G294" s="85" t="s">
        <v>94</v>
      </c>
      <c r="H294" s="85" t="s">
        <v>1120</v>
      </c>
      <c r="I294" s="85">
        <v>1</v>
      </c>
      <c r="J294" s="85" t="s">
        <v>381</v>
      </c>
      <c r="K294" s="85">
        <v>11520000</v>
      </c>
      <c r="L294" s="88"/>
      <c r="M294" s="8">
        <v>42156</v>
      </c>
      <c r="N294" s="85">
        <f t="shared" si="13"/>
        <v>1</v>
      </c>
      <c r="O294" s="85" t="s">
        <v>381</v>
      </c>
      <c r="P294" s="85">
        <v>11520000</v>
      </c>
      <c r="Q294" s="88"/>
      <c r="R294" s="74">
        <v>0</v>
      </c>
      <c r="S294" s="9">
        <v>1</v>
      </c>
      <c r="T294" s="85" t="s">
        <v>383</v>
      </c>
    </row>
    <row r="295" spans="1:20" ht="15.75" thickBot="1">
      <c r="A295" s="87">
        <f t="shared" si="12"/>
        <v>285</v>
      </c>
      <c r="B295" s="86" t="s">
        <v>1122</v>
      </c>
      <c r="C295" s="85" t="s">
        <v>54</v>
      </c>
      <c r="D295" s="85" t="s">
        <v>24</v>
      </c>
      <c r="E295" s="2" t="s">
        <v>24</v>
      </c>
      <c r="F295" s="85" t="s">
        <v>1123</v>
      </c>
      <c r="G295" s="85" t="s">
        <v>94</v>
      </c>
      <c r="H295" s="85" t="s">
        <v>380</v>
      </c>
      <c r="I295" s="85">
        <v>1</v>
      </c>
      <c r="J295" s="85" t="s">
        <v>381</v>
      </c>
      <c r="K295" s="85">
        <v>38500000</v>
      </c>
      <c r="L295" s="88"/>
      <c r="M295" s="8">
        <v>42036</v>
      </c>
      <c r="N295" s="85">
        <f t="shared" si="13"/>
        <v>1</v>
      </c>
      <c r="O295" s="85" t="s">
        <v>381</v>
      </c>
      <c r="P295" s="85">
        <v>38500000</v>
      </c>
      <c r="Q295" s="88"/>
      <c r="R295" s="74">
        <v>0</v>
      </c>
      <c r="S295" s="9">
        <v>1</v>
      </c>
      <c r="T295" s="85" t="s">
        <v>383</v>
      </c>
    </row>
    <row r="296" spans="1:20" ht="15.75" thickBot="1">
      <c r="A296" s="87">
        <f t="shared" si="12"/>
        <v>286</v>
      </c>
      <c r="B296" s="86" t="s">
        <v>1124</v>
      </c>
      <c r="C296" s="85" t="s">
        <v>54</v>
      </c>
      <c r="D296" s="85" t="s">
        <v>24</v>
      </c>
      <c r="E296" s="2" t="s">
        <v>24</v>
      </c>
      <c r="F296" s="85" t="s">
        <v>1125</v>
      </c>
      <c r="G296" s="85" t="s">
        <v>94</v>
      </c>
      <c r="H296" s="85" t="s">
        <v>380</v>
      </c>
      <c r="I296" s="85">
        <v>1</v>
      </c>
      <c r="J296" s="85" t="s">
        <v>381</v>
      </c>
      <c r="K296" s="85">
        <v>23244800</v>
      </c>
      <c r="L296" s="88"/>
      <c r="M296" s="8">
        <v>42095</v>
      </c>
      <c r="N296" s="85">
        <f t="shared" si="13"/>
        <v>1</v>
      </c>
      <c r="O296" s="85" t="s">
        <v>381</v>
      </c>
      <c r="P296" s="85">
        <v>23244800</v>
      </c>
      <c r="Q296" s="88"/>
      <c r="R296" s="74">
        <v>0</v>
      </c>
      <c r="S296" s="9">
        <v>1</v>
      </c>
      <c r="T296" s="85" t="s">
        <v>383</v>
      </c>
    </row>
    <row r="297" spans="1:20" ht="15.75" thickBot="1">
      <c r="A297" s="87">
        <f t="shared" si="12"/>
        <v>287</v>
      </c>
      <c r="B297" s="86" t="s">
        <v>1126</v>
      </c>
      <c r="C297" s="85" t="s">
        <v>54</v>
      </c>
      <c r="D297" s="85" t="s">
        <v>24</v>
      </c>
      <c r="E297" s="2" t="s">
        <v>24</v>
      </c>
      <c r="F297" s="85" t="s">
        <v>1127</v>
      </c>
      <c r="G297" s="85" t="s">
        <v>96</v>
      </c>
      <c r="H297" s="85" t="s">
        <v>380</v>
      </c>
      <c r="I297" s="85">
        <v>1</v>
      </c>
      <c r="J297" s="85" t="s">
        <v>381</v>
      </c>
      <c r="K297" s="85">
        <v>225000000</v>
      </c>
      <c r="L297" s="88"/>
      <c r="M297" s="8">
        <v>42095</v>
      </c>
      <c r="N297" s="85">
        <f t="shared" si="13"/>
        <v>1</v>
      </c>
      <c r="O297" s="85" t="s">
        <v>381</v>
      </c>
      <c r="P297" s="85">
        <v>225000000</v>
      </c>
      <c r="Q297" s="88"/>
      <c r="R297" s="74" t="s">
        <v>1128</v>
      </c>
      <c r="S297" s="9">
        <f t="shared" si="14"/>
        <v>42095</v>
      </c>
      <c r="T297" s="85" t="s">
        <v>383</v>
      </c>
    </row>
    <row r="298" spans="1:20" ht="15.75" thickBot="1">
      <c r="A298" s="87">
        <f t="shared" si="12"/>
        <v>288</v>
      </c>
      <c r="B298" s="86" t="s">
        <v>1129</v>
      </c>
      <c r="C298" s="85" t="s">
        <v>54</v>
      </c>
      <c r="D298" s="85" t="s">
        <v>24</v>
      </c>
      <c r="E298" s="2" t="s">
        <v>24</v>
      </c>
      <c r="F298" s="85" t="s">
        <v>1130</v>
      </c>
      <c r="G298" s="85" t="s">
        <v>96</v>
      </c>
      <c r="H298" s="85" t="s">
        <v>380</v>
      </c>
      <c r="I298" s="85">
        <v>1</v>
      </c>
      <c r="J298" s="85" t="s">
        <v>381</v>
      </c>
      <c r="K298" s="85">
        <v>150000000</v>
      </c>
      <c r="L298" s="88"/>
      <c r="M298" s="8">
        <v>42064</v>
      </c>
      <c r="N298" s="85">
        <f t="shared" si="13"/>
        <v>1</v>
      </c>
      <c r="O298" s="85" t="s">
        <v>381</v>
      </c>
      <c r="P298" s="85">
        <v>150000000</v>
      </c>
      <c r="Q298" s="88"/>
      <c r="R298" s="74">
        <v>0</v>
      </c>
      <c r="S298" s="9">
        <v>1</v>
      </c>
      <c r="T298" s="85" t="s">
        <v>383</v>
      </c>
    </row>
    <row r="299" spans="1:20" ht="15.75" thickBot="1">
      <c r="A299" s="87">
        <f t="shared" si="12"/>
        <v>289</v>
      </c>
      <c r="B299" s="86" t="s">
        <v>1131</v>
      </c>
      <c r="C299" s="85" t="s">
        <v>54</v>
      </c>
      <c r="D299" s="85" t="s">
        <v>24</v>
      </c>
      <c r="E299" s="2" t="s">
        <v>24</v>
      </c>
      <c r="F299" s="85" t="s">
        <v>1132</v>
      </c>
      <c r="G299" s="85" t="s">
        <v>94</v>
      </c>
      <c r="H299" s="85" t="s">
        <v>380</v>
      </c>
      <c r="I299" s="85">
        <v>1</v>
      </c>
      <c r="J299" s="85" t="s">
        <v>381</v>
      </c>
      <c r="K299" s="85">
        <v>50000000</v>
      </c>
      <c r="L299" s="88"/>
      <c r="M299" s="8">
        <v>42064</v>
      </c>
      <c r="N299" s="85">
        <f t="shared" si="13"/>
        <v>1</v>
      </c>
      <c r="O299" s="85" t="s">
        <v>381</v>
      </c>
      <c r="P299" s="85">
        <v>50000000</v>
      </c>
      <c r="Q299" s="88"/>
      <c r="R299" s="74">
        <v>0</v>
      </c>
      <c r="S299" s="9">
        <v>1</v>
      </c>
      <c r="T299" s="85" t="s">
        <v>383</v>
      </c>
    </row>
    <row r="300" spans="1:20" ht="15.75" thickBot="1">
      <c r="A300" s="87">
        <f t="shared" si="12"/>
        <v>290</v>
      </c>
      <c r="B300" s="86" t="s">
        <v>1133</v>
      </c>
      <c r="C300" s="85" t="s">
        <v>54</v>
      </c>
      <c r="D300" s="85" t="s">
        <v>24</v>
      </c>
      <c r="E300" s="2" t="s">
        <v>24</v>
      </c>
      <c r="F300" s="85" t="s">
        <v>1015</v>
      </c>
      <c r="G300" s="85" t="s">
        <v>94</v>
      </c>
      <c r="H300" s="85" t="s">
        <v>380</v>
      </c>
      <c r="I300" s="85">
        <v>1</v>
      </c>
      <c r="J300" s="85" t="s">
        <v>381</v>
      </c>
      <c r="K300" s="85">
        <v>11980800</v>
      </c>
      <c r="L300" s="88"/>
      <c r="M300" s="8">
        <v>42186</v>
      </c>
      <c r="N300" s="85">
        <f t="shared" si="13"/>
        <v>1</v>
      </c>
      <c r="O300" s="85" t="s">
        <v>381</v>
      </c>
      <c r="P300" s="85">
        <v>11980800</v>
      </c>
      <c r="Q300" s="88"/>
      <c r="R300" s="74">
        <v>0</v>
      </c>
      <c r="S300" s="9">
        <v>1</v>
      </c>
      <c r="T300" s="85" t="s">
        <v>383</v>
      </c>
    </row>
    <row r="301" spans="1:20" ht="15.75" thickBot="1">
      <c r="A301" s="87">
        <f t="shared" si="12"/>
        <v>291</v>
      </c>
      <c r="B301" s="86" t="s">
        <v>1134</v>
      </c>
      <c r="C301" s="85" t="s">
        <v>54</v>
      </c>
      <c r="D301" s="85" t="s">
        <v>24</v>
      </c>
      <c r="E301" s="2" t="s">
        <v>24</v>
      </c>
      <c r="F301" s="85" t="s">
        <v>1135</v>
      </c>
      <c r="G301" s="85" t="s">
        <v>94</v>
      </c>
      <c r="H301" s="85" t="s">
        <v>1120</v>
      </c>
      <c r="I301" s="85">
        <v>1</v>
      </c>
      <c r="J301" s="85" t="s">
        <v>381</v>
      </c>
      <c r="K301" s="85">
        <v>14745600</v>
      </c>
      <c r="L301" s="88"/>
      <c r="M301" s="8">
        <v>42186</v>
      </c>
      <c r="N301" s="85">
        <f t="shared" si="13"/>
        <v>1</v>
      </c>
      <c r="O301" s="85" t="s">
        <v>381</v>
      </c>
      <c r="P301" s="85">
        <v>14745600</v>
      </c>
      <c r="Q301" s="88"/>
      <c r="R301" s="74">
        <v>0</v>
      </c>
      <c r="S301" s="9">
        <v>1</v>
      </c>
      <c r="T301" s="85" t="s">
        <v>383</v>
      </c>
    </row>
    <row r="302" spans="1:20" ht="15.75" thickBot="1">
      <c r="A302" s="87">
        <f t="shared" si="12"/>
        <v>292</v>
      </c>
      <c r="B302" s="86" t="s">
        <v>1136</v>
      </c>
      <c r="C302" s="85" t="s">
        <v>54</v>
      </c>
      <c r="D302" s="85" t="s">
        <v>24</v>
      </c>
      <c r="E302" s="2" t="s">
        <v>24</v>
      </c>
      <c r="F302" s="85" t="s">
        <v>1137</v>
      </c>
      <c r="G302" s="85" t="s">
        <v>94</v>
      </c>
      <c r="H302" s="85" t="s">
        <v>380</v>
      </c>
      <c r="I302" s="85">
        <v>1</v>
      </c>
      <c r="J302" s="85" t="s">
        <v>381</v>
      </c>
      <c r="K302" s="85">
        <v>363866902</v>
      </c>
      <c r="L302" s="88"/>
      <c r="M302" s="8">
        <v>42186</v>
      </c>
      <c r="N302" s="85">
        <f t="shared" si="13"/>
        <v>1</v>
      </c>
      <c r="O302" s="85" t="s">
        <v>381</v>
      </c>
      <c r="P302" s="85">
        <v>363866902</v>
      </c>
      <c r="Q302" s="88"/>
      <c r="R302" s="74" t="s">
        <v>1138</v>
      </c>
      <c r="S302" s="9">
        <f t="shared" si="14"/>
        <v>42186</v>
      </c>
      <c r="T302" s="85" t="s">
        <v>383</v>
      </c>
    </row>
    <row r="303" spans="1:20" ht="15.75" thickBot="1">
      <c r="A303" s="87">
        <f t="shared" si="12"/>
        <v>293</v>
      </c>
      <c r="B303" s="86" t="s">
        <v>1139</v>
      </c>
      <c r="C303" s="85" t="s">
        <v>54</v>
      </c>
      <c r="D303" s="85" t="s">
        <v>24</v>
      </c>
      <c r="E303" s="2" t="s">
        <v>24</v>
      </c>
      <c r="F303" s="85" t="s">
        <v>1140</v>
      </c>
      <c r="G303" s="85" t="s">
        <v>94</v>
      </c>
      <c r="H303" s="85" t="s">
        <v>380</v>
      </c>
      <c r="I303" s="85">
        <v>1</v>
      </c>
      <c r="J303" s="85" t="s">
        <v>381</v>
      </c>
      <c r="K303" s="85">
        <v>15360000</v>
      </c>
      <c r="L303" s="88"/>
      <c r="M303" s="8">
        <v>42217</v>
      </c>
      <c r="N303" s="85">
        <f t="shared" si="13"/>
        <v>1</v>
      </c>
      <c r="O303" s="85" t="s">
        <v>381</v>
      </c>
      <c r="P303" s="85">
        <v>15360000</v>
      </c>
      <c r="Q303" s="88"/>
      <c r="R303" s="74" t="s">
        <v>1141</v>
      </c>
      <c r="S303" s="9">
        <f t="shared" si="14"/>
        <v>42217</v>
      </c>
      <c r="T303" s="85" t="s">
        <v>383</v>
      </c>
    </row>
    <row r="304" spans="1:20" ht="15.75" thickBot="1">
      <c r="A304" s="87">
        <f t="shared" si="12"/>
        <v>294</v>
      </c>
      <c r="B304" s="86" t="s">
        <v>1142</v>
      </c>
      <c r="C304" s="85" t="s">
        <v>54</v>
      </c>
      <c r="D304" s="85" t="s">
        <v>24</v>
      </c>
      <c r="E304" s="2" t="s">
        <v>24</v>
      </c>
      <c r="F304" s="85" t="s">
        <v>1143</v>
      </c>
      <c r="G304" s="85" t="s">
        <v>93</v>
      </c>
      <c r="H304" s="85" t="s">
        <v>380</v>
      </c>
      <c r="I304" s="85">
        <v>1</v>
      </c>
      <c r="J304" s="85" t="s">
        <v>381</v>
      </c>
      <c r="K304" s="85">
        <v>420000000</v>
      </c>
      <c r="L304" s="88"/>
      <c r="M304" s="8">
        <v>42217</v>
      </c>
      <c r="N304" s="85">
        <f t="shared" si="13"/>
        <v>1</v>
      </c>
      <c r="O304" s="85" t="s">
        <v>381</v>
      </c>
      <c r="P304" s="85">
        <v>420000000</v>
      </c>
      <c r="Q304" s="88"/>
      <c r="R304" s="74" t="s">
        <v>1144</v>
      </c>
      <c r="S304" s="9">
        <f t="shared" si="14"/>
        <v>42217</v>
      </c>
      <c r="T304" s="85" t="s">
        <v>383</v>
      </c>
    </row>
    <row r="305" spans="1:20" ht="15.75" thickBot="1">
      <c r="A305" s="87">
        <f t="shared" si="12"/>
        <v>295</v>
      </c>
      <c r="B305" s="86" t="s">
        <v>1145</v>
      </c>
      <c r="C305" s="85" t="s">
        <v>54</v>
      </c>
      <c r="D305" s="85" t="s">
        <v>24</v>
      </c>
      <c r="E305" s="2" t="s">
        <v>24</v>
      </c>
      <c r="F305" s="85" t="s">
        <v>1146</v>
      </c>
      <c r="G305" s="85" t="s">
        <v>93</v>
      </c>
      <c r="H305" s="85" t="s">
        <v>1120</v>
      </c>
      <c r="I305" s="85">
        <v>1</v>
      </c>
      <c r="J305" s="85" t="s">
        <v>381</v>
      </c>
      <c r="K305" s="85">
        <v>296000000</v>
      </c>
      <c r="L305" s="88"/>
      <c r="M305" s="8">
        <v>42036</v>
      </c>
      <c r="N305" s="85">
        <f t="shared" si="13"/>
        <v>1</v>
      </c>
      <c r="O305" s="85" t="s">
        <v>381</v>
      </c>
      <c r="P305" s="85">
        <v>296000000</v>
      </c>
      <c r="Q305" s="88"/>
      <c r="R305" s="74" t="s">
        <v>1147</v>
      </c>
      <c r="S305" s="9">
        <f t="shared" si="14"/>
        <v>42036</v>
      </c>
      <c r="T305" s="85" t="s">
        <v>383</v>
      </c>
    </row>
    <row r="306" spans="1:20" ht="15.75" thickBot="1">
      <c r="A306" s="87">
        <f t="shared" si="12"/>
        <v>296</v>
      </c>
      <c r="B306" s="86" t="s">
        <v>1148</v>
      </c>
      <c r="C306" s="85" t="s">
        <v>54</v>
      </c>
      <c r="D306" s="85" t="s">
        <v>24</v>
      </c>
      <c r="E306" s="2" t="s">
        <v>24</v>
      </c>
      <c r="F306" s="85" t="s">
        <v>1149</v>
      </c>
      <c r="G306" s="85" t="s">
        <v>94</v>
      </c>
      <c r="H306" s="85" t="s">
        <v>380</v>
      </c>
      <c r="I306" s="85">
        <v>1</v>
      </c>
      <c r="J306" s="85" t="s">
        <v>381</v>
      </c>
      <c r="K306" s="85">
        <v>15360000</v>
      </c>
      <c r="L306" s="88"/>
      <c r="M306" s="8">
        <v>42248</v>
      </c>
      <c r="N306" s="85">
        <f t="shared" si="13"/>
        <v>1</v>
      </c>
      <c r="O306" s="85" t="s">
        <v>381</v>
      </c>
      <c r="P306" s="85">
        <v>15360000</v>
      </c>
      <c r="Q306" s="88"/>
      <c r="R306" s="74" t="s">
        <v>1150</v>
      </c>
      <c r="S306" s="9">
        <f t="shared" si="14"/>
        <v>42248</v>
      </c>
      <c r="T306" s="85" t="s">
        <v>383</v>
      </c>
    </row>
    <row r="307" spans="1:20" ht="15.75" thickBot="1">
      <c r="A307" s="87">
        <f t="shared" si="12"/>
        <v>297</v>
      </c>
      <c r="B307" s="86" t="s">
        <v>1151</v>
      </c>
      <c r="C307" s="85" t="s">
        <v>54</v>
      </c>
      <c r="D307" s="85" t="s">
        <v>24</v>
      </c>
      <c r="E307" s="2" t="s">
        <v>24</v>
      </c>
      <c r="F307" s="85" t="s">
        <v>1152</v>
      </c>
      <c r="G307" s="85" t="s">
        <v>93</v>
      </c>
      <c r="H307" s="85" t="s">
        <v>380</v>
      </c>
      <c r="I307" s="85">
        <v>1</v>
      </c>
      <c r="J307" s="85" t="s">
        <v>381</v>
      </c>
      <c r="K307" s="85">
        <v>50000000</v>
      </c>
      <c r="L307" s="88"/>
      <c r="M307" s="8">
        <v>42186</v>
      </c>
      <c r="N307" s="85">
        <f t="shared" si="13"/>
        <v>1</v>
      </c>
      <c r="O307" s="85" t="s">
        <v>381</v>
      </c>
      <c r="P307" s="85">
        <v>50000000</v>
      </c>
      <c r="Q307" s="88"/>
      <c r="R307" s="74">
        <v>0</v>
      </c>
      <c r="S307" s="9">
        <v>1</v>
      </c>
      <c r="T307" s="85" t="s">
        <v>383</v>
      </c>
    </row>
    <row r="308" spans="1:20" ht="15.75" thickBot="1">
      <c r="A308" s="87">
        <f t="shared" si="12"/>
        <v>298</v>
      </c>
      <c r="B308" s="86" t="s">
        <v>1153</v>
      </c>
      <c r="C308" s="85" t="s">
        <v>54</v>
      </c>
      <c r="D308" s="85" t="s">
        <v>24</v>
      </c>
      <c r="E308" s="2" t="s">
        <v>24</v>
      </c>
      <c r="F308" s="85" t="s">
        <v>1154</v>
      </c>
      <c r="G308" s="85" t="s">
        <v>96</v>
      </c>
      <c r="H308" s="85" t="s">
        <v>1120</v>
      </c>
      <c r="I308" s="85">
        <v>1</v>
      </c>
      <c r="J308" s="85" t="s">
        <v>381</v>
      </c>
      <c r="K308" s="85">
        <v>1111000000</v>
      </c>
      <c r="L308" s="88"/>
      <c r="M308" s="8">
        <v>42248</v>
      </c>
      <c r="N308" s="85">
        <f t="shared" si="13"/>
        <v>1</v>
      </c>
      <c r="O308" s="85" t="s">
        <v>381</v>
      </c>
      <c r="P308" s="85">
        <v>1111000000</v>
      </c>
      <c r="Q308" s="88"/>
      <c r="R308" s="74">
        <v>0</v>
      </c>
      <c r="S308" s="9">
        <v>1</v>
      </c>
      <c r="T308" s="85" t="s">
        <v>383</v>
      </c>
    </row>
    <row r="309" spans="1:20" ht="15.75" thickBot="1">
      <c r="A309" s="87">
        <f t="shared" si="12"/>
        <v>299</v>
      </c>
      <c r="B309" s="86" t="s">
        <v>1155</v>
      </c>
      <c r="C309" s="85" t="s">
        <v>54</v>
      </c>
      <c r="D309" s="85" t="s">
        <v>24</v>
      </c>
      <c r="E309" s="2" t="s">
        <v>24</v>
      </c>
      <c r="F309" s="85" t="s">
        <v>1156</v>
      </c>
      <c r="G309" s="85" t="s">
        <v>93</v>
      </c>
      <c r="H309" s="85" t="s">
        <v>380</v>
      </c>
      <c r="I309" s="85">
        <v>1</v>
      </c>
      <c r="J309" s="85" t="s">
        <v>381</v>
      </c>
      <c r="K309" s="85">
        <v>270000000</v>
      </c>
      <c r="L309" s="88"/>
      <c r="M309" s="8">
        <v>42217</v>
      </c>
      <c r="N309" s="85">
        <f t="shared" si="13"/>
        <v>1</v>
      </c>
      <c r="O309" s="85" t="s">
        <v>381</v>
      </c>
      <c r="P309" s="85">
        <v>270000000</v>
      </c>
      <c r="Q309" s="88"/>
      <c r="R309" s="74">
        <v>0</v>
      </c>
      <c r="S309" s="9">
        <v>1</v>
      </c>
      <c r="T309" s="85" t="s">
        <v>383</v>
      </c>
    </row>
    <row r="310" spans="1:20" ht="15.75" thickBot="1">
      <c r="A310" s="87">
        <f t="shared" si="12"/>
        <v>300</v>
      </c>
      <c r="B310" s="86" t="s">
        <v>1157</v>
      </c>
      <c r="C310" s="85" t="s">
        <v>54</v>
      </c>
      <c r="D310" s="85" t="s">
        <v>24</v>
      </c>
      <c r="E310" s="2" t="s">
        <v>24</v>
      </c>
      <c r="F310" s="85" t="s">
        <v>1158</v>
      </c>
      <c r="G310" s="85" t="s">
        <v>94</v>
      </c>
      <c r="H310" s="85" t="s">
        <v>386</v>
      </c>
      <c r="I310" s="85">
        <v>1</v>
      </c>
      <c r="J310" s="85" t="s">
        <v>381</v>
      </c>
      <c r="K310" s="85">
        <v>53657600</v>
      </c>
      <c r="L310" s="88"/>
      <c r="M310" s="8">
        <v>42186</v>
      </c>
      <c r="N310" s="85">
        <f t="shared" si="13"/>
        <v>1</v>
      </c>
      <c r="O310" s="85" t="s">
        <v>381</v>
      </c>
      <c r="P310" s="85">
        <v>53657600</v>
      </c>
      <c r="Q310" s="88"/>
      <c r="R310" s="74" t="s">
        <v>1159</v>
      </c>
      <c r="S310" s="9">
        <f t="shared" si="14"/>
        <v>42186</v>
      </c>
      <c r="T310" s="85" t="s">
        <v>383</v>
      </c>
    </row>
    <row r="311" spans="1:20" ht="15.75" thickBot="1">
      <c r="A311" s="87">
        <f t="shared" si="12"/>
        <v>301</v>
      </c>
      <c r="B311" s="86" t="s">
        <v>1160</v>
      </c>
      <c r="C311" s="85" t="s">
        <v>54</v>
      </c>
      <c r="D311" s="85" t="s">
        <v>24</v>
      </c>
      <c r="E311" s="2" t="s">
        <v>24</v>
      </c>
      <c r="F311" s="85" t="s">
        <v>1161</v>
      </c>
      <c r="G311" s="85" t="s">
        <v>93</v>
      </c>
      <c r="H311" s="85" t="s">
        <v>1120</v>
      </c>
      <c r="I311" s="85">
        <v>1</v>
      </c>
      <c r="J311" s="85" t="s">
        <v>381</v>
      </c>
      <c r="K311" s="85">
        <v>75000000</v>
      </c>
      <c r="L311" s="88"/>
      <c r="M311" s="8">
        <v>42186</v>
      </c>
      <c r="N311" s="85">
        <f t="shared" si="13"/>
        <v>1</v>
      </c>
      <c r="O311" s="85" t="s">
        <v>381</v>
      </c>
      <c r="P311" s="85">
        <v>75000000</v>
      </c>
      <c r="Q311" s="88"/>
      <c r="R311" s="74" t="s">
        <v>1162</v>
      </c>
      <c r="S311" s="9">
        <f t="shared" si="14"/>
        <v>42186</v>
      </c>
      <c r="T311" s="85" t="s">
        <v>383</v>
      </c>
    </row>
    <row r="312" spans="1:20" ht="15.75" thickBot="1">
      <c r="A312" s="87">
        <f t="shared" si="12"/>
        <v>302</v>
      </c>
      <c r="B312" s="86" t="s">
        <v>1163</v>
      </c>
      <c r="C312" s="85" t="s">
        <v>54</v>
      </c>
      <c r="D312" s="85" t="s">
        <v>24</v>
      </c>
      <c r="E312" s="2" t="s">
        <v>24</v>
      </c>
      <c r="F312" s="85" t="s">
        <v>1164</v>
      </c>
      <c r="G312" s="85" t="s">
        <v>94</v>
      </c>
      <c r="H312" s="85" t="s">
        <v>1120</v>
      </c>
      <c r="I312" s="85">
        <v>1</v>
      </c>
      <c r="J312" s="85" t="s">
        <v>381</v>
      </c>
      <c r="K312" s="85">
        <v>61235200</v>
      </c>
      <c r="L312" s="88"/>
      <c r="M312" s="8">
        <v>42036</v>
      </c>
      <c r="N312" s="85">
        <f t="shared" si="13"/>
        <v>1</v>
      </c>
      <c r="O312" s="85" t="s">
        <v>381</v>
      </c>
      <c r="P312" s="85">
        <v>61235200</v>
      </c>
      <c r="Q312" s="88"/>
      <c r="R312" s="74" t="s">
        <v>1165</v>
      </c>
      <c r="S312" s="9">
        <f t="shared" si="14"/>
        <v>42036</v>
      </c>
      <c r="T312" s="85" t="s">
        <v>383</v>
      </c>
    </row>
    <row r="313" spans="1:20" ht="15.75" thickBot="1">
      <c r="A313" s="87">
        <f t="shared" si="12"/>
        <v>303</v>
      </c>
      <c r="B313" s="86" t="s">
        <v>1166</v>
      </c>
      <c r="C313" s="85" t="s">
        <v>54</v>
      </c>
      <c r="D313" s="85" t="s">
        <v>24</v>
      </c>
      <c r="E313" s="2" t="s">
        <v>24</v>
      </c>
      <c r="F313" s="85" t="s">
        <v>1167</v>
      </c>
      <c r="G313" s="85" t="s">
        <v>93</v>
      </c>
      <c r="H313" s="85" t="s">
        <v>380</v>
      </c>
      <c r="I313" s="85">
        <v>1</v>
      </c>
      <c r="J313" s="85" t="s">
        <v>381</v>
      </c>
      <c r="K313" s="85">
        <v>30000000</v>
      </c>
      <c r="L313" s="88"/>
      <c r="M313" s="8">
        <v>42248</v>
      </c>
      <c r="N313" s="85">
        <f t="shared" si="13"/>
        <v>1</v>
      </c>
      <c r="O313" s="85" t="s">
        <v>381</v>
      </c>
      <c r="P313" s="85">
        <v>30000000</v>
      </c>
      <c r="Q313" s="88"/>
      <c r="R313" s="74">
        <v>0</v>
      </c>
      <c r="S313" s="9">
        <v>1</v>
      </c>
      <c r="T313" s="85" t="s">
        <v>383</v>
      </c>
    </row>
    <row r="314" spans="1:20" ht="15.75" thickBot="1">
      <c r="A314" s="87">
        <f t="shared" si="12"/>
        <v>304</v>
      </c>
      <c r="B314" s="86" t="s">
        <v>1168</v>
      </c>
      <c r="C314" s="85" t="s">
        <v>54</v>
      </c>
      <c r="D314" s="85" t="s">
        <v>24</v>
      </c>
      <c r="E314" s="2" t="s">
        <v>24</v>
      </c>
      <c r="F314" s="85" t="s">
        <v>1169</v>
      </c>
      <c r="G314" s="85" t="s">
        <v>94</v>
      </c>
      <c r="H314" s="85" t="s">
        <v>1120</v>
      </c>
      <c r="I314" s="85">
        <v>1</v>
      </c>
      <c r="J314" s="85" t="s">
        <v>381</v>
      </c>
      <c r="K314" s="85">
        <v>68998981.632</v>
      </c>
      <c r="L314" s="88"/>
      <c r="M314" s="8">
        <v>42095</v>
      </c>
      <c r="N314" s="85">
        <f t="shared" si="13"/>
        <v>1</v>
      </c>
      <c r="O314" s="85" t="s">
        <v>381</v>
      </c>
      <c r="P314" s="85">
        <v>68998981.632</v>
      </c>
      <c r="Q314" s="88"/>
      <c r="R314" s="74" t="s">
        <v>1170</v>
      </c>
      <c r="S314" s="9">
        <f t="shared" si="14"/>
        <v>42095</v>
      </c>
      <c r="T314" s="85" t="s">
        <v>383</v>
      </c>
    </row>
    <row r="315" spans="1:20" ht="15.75" thickBot="1">
      <c r="A315" s="87">
        <f t="shared" si="12"/>
        <v>305</v>
      </c>
      <c r="B315" s="86" t="s">
        <v>1171</v>
      </c>
      <c r="C315" s="85" t="s">
        <v>54</v>
      </c>
      <c r="D315" s="85" t="s">
        <v>24</v>
      </c>
      <c r="E315" s="2" t="s">
        <v>24</v>
      </c>
      <c r="F315" s="85" t="s">
        <v>1172</v>
      </c>
      <c r="G315" s="85" t="s">
        <v>93</v>
      </c>
      <c r="H315" s="85" t="s">
        <v>1120</v>
      </c>
      <c r="I315" s="85">
        <v>1</v>
      </c>
      <c r="J315" s="85" t="s">
        <v>381</v>
      </c>
      <c r="K315" s="85">
        <v>26400000</v>
      </c>
      <c r="L315" s="88"/>
      <c r="M315" s="8">
        <v>42036</v>
      </c>
      <c r="N315" s="85">
        <f t="shared" si="13"/>
        <v>1</v>
      </c>
      <c r="O315" s="85" t="s">
        <v>381</v>
      </c>
      <c r="P315" s="85">
        <v>26400000</v>
      </c>
      <c r="Q315" s="88"/>
      <c r="R315" s="74" t="s">
        <v>1173</v>
      </c>
      <c r="S315" s="9">
        <f t="shared" si="14"/>
        <v>42036</v>
      </c>
      <c r="T315" s="85" t="s">
        <v>383</v>
      </c>
    </row>
    <row r="316" spans="1:20" ht="15.75" thickBot="1">
      <c r="A316" s="87">
        <f t="shared" si="12"/>
        <v>306</v>
      </c>
      <c r="B316" s="86" t="s">
        <v>1174</v>
      </c>
      <c r="C316" s="85" t="s">
        <v>54</v>
      </c>
      <c r="D316" s="85" t="s">
        <v>24</v>
      </c>
      <c r="E316" s="2" t="s">
        <v>24</v>
      </c>
      <c r="F316" s="85" t="s">
        <v>1175</v>
      </c>
      <c r="G316" s="85" t="s">
        <v>94</v>
      </c>
      <c r="H316" s="85" t="s">
        <v>1120</v>
      </c>
      <c r="I316" s="85">
        <v>1</v>
      </c>
      <c r="J316" s="85" t="s">
        <v>381</v>
      </c>
      <c r="K316" s="85">
        <v>26820386.816</v>
      </c>
      <c r="L316" s="88"/>
      <c r="M316" s="8">
        <v>42036</v>
      </c>
      <c r="N316" s="85">
        <f t="shared" si="13"/>
        <v>1</v>
      </c>
      <c r="O316" s="85" t="s">
        <v>381</v>
      </c>
      <c r="P316" s="85">
        <v>26820386.816</v>
      </c>
      <c r="Q316" s="88"/>
      <c r="R316" s="74" t="s">
        <v>1176</v>
      </c>
      <c r="S316" s="9">
        <f t="shared" si="14"/>
        <v>42036</v>
      </c>
      <c r="T316" s="85" t="s">
        <v>383</v>
      </c>
    </row>
    <row r="317" spans="1:20" ht="15.75" thickBot="1">
      <c r="A317" s="87">
        <f t="shared" si="12"/>
        <v>307</v>
      </c>
      <c r="B317" s="86" t="s">
        <v>1177</v>
      </c>
      <c r="C317" s="85" t="s">
        <v>54</v>
      </c>
      <c r="D317" s="85" t="s">
        <v>24</v>
      </c>
      <c r="E317" s="2" t="s">
        <v>24</v>
      </c>
      <c r="F317" s="85" t="s">
        <v>1178</v>
      </c>
      <c r="G317" s="85" t="s">
        <v>94</v>
      </c>
      <c r="H317" s="85" t="s">
        <v>1120</v>
      </c>
      <c r="I317" s="85">
        <v>1</v>
      </c>
      <c r="J317" s="85" t="s">
        <v>381</v>
      </c>
      <c r="K317" s="85">
        <v>21207040</v>
      </c>
      <c r="L317" s="88"/>
      <c r="M317" s="8">
        <v>42036</v>
      </c>
      <c r="N317" s="85">
        <f t="shared" si="13"/>
        <v>1</v>
      </c>
      <c r="O317" s="85" t="s">
        <v>381</v>
      </c>
      <c r="P317" s="85">
        <v>21207040</v>
      </c>
      <c r="Q317" s="88"/>
      <c r="R317" s="74" t="s">
        <v>1179</v>
      </c>
      <c r="S317" s="9">
        <f t="shared" si="14"/>
        <v>42036</v>
      </c>
      <c r="T317" s="85" t="s">
        <v>383</v>
      </c>
    </row>
    <row r="318" spans="1:20" ht="15.75" thickBot="1">
      <c r="A318" s="87">
        <f t="shared" si="12"/>
        <v>308</v>
      </c>
      <c r="B318" s="86" t="s">
        <v>1180</v>
      </c>
      <c r="C318" s="85" t="s">
        <v>54</v>
      </c>
      <c r="D318" s="85" t="s">
        <v>24</v>
      </c>
      <c r="E318" s="2" t="s">
        <v>24</v>
      </c>
      <c r="F318" s="85" t="s">
        <v>1181</v>
      </c>
      <c r="G318" s="85" t="s">
        <v>94</v>
      </c>
      <c r="H318" s="85" t="s">
        <v>1120</v>
      </c>
      <c r="I318" s="85">
        <v>1</v>
      </c>
      <c r="J318" s="85" t="s">
        <v>381</v>
      </c>
      <c r="K318" s="85">
        <v>66969600</v>
      </c>
      <c r="L318" s="88"/>
      <c r="M318" s="8">
        <v>42036</v>
      </c>
      <c r="N318" s="85">
        <f t="shared" si="13"/>
        <v>1</v>
      </c>
      <c r="O318" s="85" t="s">
        <v>381</v>
      </c>
      <c r="P318" s="85">
        <v>66969600</v>
      </c>
      <c r="Q318" s="88"/>
      <c r="R318" s="74" t="s">
        <v>1182</v>
      </c>
      <c r="S318" s="9">
        <f t="shared" si="14"/>
        <v>42036</v>
      </c>
      <c r="T318" s="85" t="s">
        <v>383</v>
      </c>
    </row>
    <row r="319" spans="1:20" ht="15.75" thickBot="1">
      <c r="A319" s="87">
        <f t="shared" si="12"/>
        <v>309</v>
      </c>
      <c r="B319" s="86" t="s">
        <v>1183</v>
      </c>
      <c r="C319" s="85" t="s">
        <v>54</v>
      </c>
      <c r="D319" s="85" t="s">
        <v>24</v>
      </c>
      <c r="E319" s="2" t="s">
        <v>24</v>
      </c>
      <c r="F319" s="85" t="s">
        <v>1164</v>
      </c>
      <c r="G319" s="85" t="s">
        <v>94</v>
      </c>
      <c r="H319" s="85" t="s">
        <v>1120</v>
      </c>
      <c r="I319" s="85">
        <v>1</v>
      </c>
      <c r="J319" s="85" t="s">
        <v>381</v>
      </c>
      <c r="K319" s="85">
        <v>46899200</v>
      </c>
      <c r="L319" s="88"/>
      <c r="M319" s="8">
        <v>42036</v>
      </c>
      <c r="N319" s="85">
        <f t="shared" si="13"/>
        <v>1</v>
      </c>
      <c r="O319" s="85" t="s">
        <v>381</v>
      </c>
      <c r="P319" s="85">
        <v>46899200</v>
      </c>
      <c r="Q319" s="88"/>
      <c r="R319" s="74" t="s">
        <v>1184</v>
      </c>
      <c r="S319" s="9">
        <f t="shared" si="14"/>
        <v>42036</v>
      </c>
      <c r="T319" s="85" t="s">
        <v>383</v>
      </c>
    </row>
    <row r="320" spans="1:20" ht="15.75" thickBot="1">
      <c r="A320" s="87">
        <f t="shared" si="12"/>
        <v>310</v>
      </c>
      <c r="B320" s="86" t="s">
        <v>1185</v>
      </c>
      <c r="C320" s="85" t="s">
        <v>54</v>
      </c>
      <c r="D320" s="85" t="s">
        <v>24</v>
      </c>
      <c r="E320" s="2" t="s">
        <v>24</v>
      </c>
      <c r="F320" s="85" t="s">
        <v>1164</v>
      </c>
      <c r="G320" s="85" t="s">
        <v>94</v>
      </c>
      <c r="H320" s="85" t="s">
        <v>1120</v>
      </c>
      <c r="I320" s="85">
        <v>1</v>
      </c>
      <c r="J320" s="85" t="s">
        <v>381</v>
      </c>
      <c r="K320" s="85">
        <v>65331200</v>
      </c>
      <c r="L320" s="88"/>
      <c r="M320" s="8">
        <v>42036</v>
      </c>
      <c r="N320" s="85">
        <f t="shared" si="13"/>
        <v>1</v>
      </c>
      <c r="O320" s="85" t="s">
        <v>381</v>
      </c>
      <c r="P320" s="85">
        <v>65331200</v>
      </c>
      <c r="Q320" s="88"/>
      <c r="R320" s="74" t="s">
        <v>1186</v>
      </c>
      <c r="S320" s="9">
        <f t="shared" si="14"/>
        <v>42036</v>
      </c>
      <c r="T320" s="85" t="s">
        <v>383</v>
      </c>
    </row>
    <row r="321" spans="1:20" ht="15.75" thickBot="1">
      <c r="A321" s="87">
        <f t="shared" si="12"/>
        <v>311</v>
      </c>
      <c r="B321" s="86" t="s">
        <v>1187</v>
      </c>
      <c r="C321" s="85" t="s">
        <v>54</v>
      </c>
      <c r="D321" s="85" t="s">
        <v>24</v>
      </c>
      <c r="E321" s="2" t="s">
        <v>24</v>
      </c>
      <c r="F321" s="85" t="s">
        <v>1164</v>
      </c>
      <c r="G321" s="85" t="s">
        <v>94</v>
      </c>
      <c r="H321" s="85" t="s">
        <v>1120</v>
      </c>
      <c r="I321" s="85">
        <v>1</v>
      </c>
      <c r="J321" s="85" t="s">
        <v>381</v>
      </c>
      <c r="K321" s="85">
        <v>65331200</v>
      </c>
      <c r="L321" s="88"/>
      <c r="M321" s="8">
        <v>42036</v>
      </c>
      <c r="N321" s="85">
        <f t="shared" si="13"/>
        <v>1</v>
      </c>
      <c r="O321" s="85" t="s">
        <v>381</v>
      </c>
      <c r="P321" s="85">
        <v>65331200</v>
      </c>
      <c r="Q321" s="88"/>
      <c r="R321" s="74" t="s">
        <v>1188</v>
      </c>
      <c r="S321" s="9">
        <f t="shared" si="14"/>
        <v>42036</v>
      </c>
      <c r="T321" s="85" t="s">
        <v>383</v>
      </c>
    </row>
    <row r="322" spans="1:20" ht="15.75" thickBot="1">
      <c r="A322" s="87">
        <f t="shared" si="12"/>
        <v>312</v>
      </c>
      <c r="B322" s="86" t="s">
        <v>1189</v>
      </c>
      <c r="C322" s="85" t="s">
        <v>54</v>
      </c>
      <c r="D322" s="85" t="s">
        <v>24</v>
      </c>
      <c r="E322" s="2" t="s">
        <v>24</v>
      </c>
      <c r="F322" s="85" t="s">
        <v>1164</v>
      </c>
      <c r="G322" s="85" t="s">
        <v>94</v>
      </c>
      <c r="H322" s="85" t="s">
        <v>1120</v>
      </c>
      <c r="I322" s="85">
        <v>1</v>
      </c>
      <c r="J322" s="85" t="s">
        <v>381</v>
      </c>
      <c r="K322" s="85">
        <v>65331200</v>
      </c>
      <c r="L322" s="88"/>
      <c r="M322" s="8">
        <v>42036</v>
      </c>
      <c r="N322" s="85">
        <f t="shared" si="13"/>
        <v>1</v>
      </c>
      <c r="O322" s="85" t="s">
        <v>381</v>
      </c>
      <c r="P322" s="85">
        <v>65331200</v>
      </c>
      <c r="Q322" s="88"/>
      <c r="R322" s="74" t="s">
        <v>1190</v>
      </c>
      <c r="S322" s="9">
        <f t="shared" si="14"/>
        <v>42036</v>
      </c>
      <c r="T322" s="85" t="s">
        <v>383</v>
      </c>
    </row>
    <row r="323" spans="1:20" ht="15.75" thickBot="1">
      <c r="A323" s="87">
        <f t="shared" si="12"/>
        <v>313</v>
      </c>
      <c r="B323" s="86" t="s">
        <v>1191</v>
      </c>
      <c r="C323" s="85" t="s">
        <v>54</v>
      </c>
      <c r="D323" s="85" t="s">
        <v>24</v>
      </c>
      <c r="E323" s="2" t="s">
        <v>24</v>
      </c>
      <c r="F323" s="85" t="s">
        <v>1164</v>
      </c>
      <c r="G323" s="85" t="s">
        <v>94</v>
      </c>
      <c r="H323" s="85" t="s">
        <v>1120</v>
      </c>
      <c r="I323" s="85">
        <v>1</v>
      </c>
      <c r="J323" s="85" t="s">
        <v>381</v>
      </c>
      <c r="K323" s="85">
        <v>61235200</v>
      </c>
      <c r="L323" s="88"/>
      <c r="M323" s="8">
        <v>42036</v>
      </c>
      <c r="N323" s="85">
        <f t="shared" si="13"/>
        <v>1</v>
      </c>
      <c r="O323" s="85" t="s">
        <v>381</v>
      </c>
      <c r="P323" s="85">
        <v>61235200</v>
      </c>
      <c r="Q323" s="88"/>
      <c r="R323" s="74" t="s">
        <v>1192</v>
      </c>
      <c r="S323" s="9">
        <f t="shared" si="14"/>
        <v>42036</v>
      </c>
      <c r="T323" s="85" t="s">
        <v>383</v>
      </c>
    </row>
    <row r="324" spans="1:20" ht="15.75" thickBot="1">
      <c r="A324" s="87">
        <f t="shared" si="12"/>
        <v>314</v>
      </c>
      <c r="B324" s="86" t="s">
        <v>1193</v>
      </c>
      <c r="C324" s="85" t="s">
        <v>54</v>
      </c>
      <c r="D324" s="85" t="s">
        <v>24</v>
      </c>
      <c r="E324" s="2" t="s">
        <v>24</v>
      </c>
      <c r="F324" s="85" t="s">
        <v>1164</v>
      </c>
      <c r="G324" s="85" t="s">
        <v>94</v>
      </c>
      <c r="H324" s="85" t="s">
        <v>1120</v>
      </c>
      <c r="I324" s="85">
        <v>1</v>
      </c>
      <c r="J324" s="85" t="s">
        <v>381</v>
      </c>
      <c r="K324" s="85">
        <v>61235200</v>
      </c>
      <c r="L324" s="88"/>
      <c r="M324" s="8">
        <v>42036</v>
      </c>
      <c r="N324" s="85">
        <f t="shared" si="13"/>
        <v>1</v>
      </c>
      <c r="O324" s="85" t="s">
        <v>381</v>
      </c>
      <c r="P324" s="85">
        <v>61235200</v>
      </c>
      <c r="Q324" s="88"/>
      <c r="R324" s="74" t="s">
        <v>1194</v>
      </c>
      <c r="S324" s="9">
        <f t="shared" si="14"/>
        <v>42036</v>
      </c>
      <c r="T324" s="85" t="s">
        <v>383</v>
      </c>
    </row>
    <row r="325" spans="1:20" ht="15.75" thickBot="1">
      <c r="A325" s="87">
        <f t="shared" si="12"/>
        <v>315</v>
      </c>
      <c r="B325" s="86" t="s">
        <v>1195</v>
      </c>
      <c r="C325" s="85" t="s">
        <v>54</v>
      </c>
      <c r="D325" s="85" t="s">
        <v>24</v>
      </c>
      <c r="E325" s="2" t="s">
        <v>24</v>
      </c>
      <c r="F325" s="85" t="s">
        <v>1164</v>
      </c>
      <c r="G325" s="85" t="s">
        <v>94</v>
      </c>
      <c r="H325" s="85" t="s">
        <v>1120</v>
      </c>
      <c r="I325" s="85">
        <v>1</v>
      </c>
      <c r="J325" s="85" t="s">
        <v>381</v>
      </c>
      <c r="K325" s="85">
        <v>30351360</v>
      </c>
      <c r="L325" s="88"/>
      <c r="M325" s="8">
        <v>42036</v>
      </c>
      <c r="N325" s="85">
        <f t="shared" si="13"/>
        <v>1</v>
      </c>
      <c r="O325" s="85" t="s">
        <v>381</v>
      </c>
      <c r="P325" s="85">
        <v>30351360</v>
      </c>
      <c r="Q325" s="88"/>
      <c r="R325" s="74" t="s">
        <v>1196</v>
      </c>
      <c r="S325" s="9">
        <f t="shared" si="14"/>
        <v>42036</v>
      </c>
      <c r="T325" s="85" t="s">
        <v>383</v>
      </c>
    </row>
    <row r="326" spans="1:20" ht="15.75" thickBot="1">
      <c r="A326" s="87">
        <f t="shared" si="12"/>
        <v>316</v>
      </c>
      <c r="B326" s="86" t="s">
        <v>1197</v>
      </c>
      <c r="C326" s="85" t="s">
        <v>54</v>
      </c>
      <c r="D326" s="85" t="s">
        <v>24</v>
      </c>
      <c r="E326" s="2" t="s">
        <v>24</v>
      </c>
      <c r="F326" s="85" t="s">
        <v>1164</v>
      </c>
      <c r="G326" s="85" t="s">
        <v>94</v>
      </c>
      <c r="H326" s="85" t="s">
        <v>1120</v>
      </c>
      <c r="I326" s="85">
        <v>1</v>
      </c>
      <c r="J326" s="85" t="s">
        <v>381</v>
      </c>
      <c r="K326" s="85">
        <v>38338560</v>
      </c>
      <c r="L326" s="88"/>
      <c r="M326" s="8">
        <v>42036</v>
      </c>
      <c r="N326" s="85">
        <f t="shared" si="13"/>
        <v>1</v>
      </c>
      <c r="O326" s="85" t="s">
        <v>381</v>
      </c>
      <c r="P326" s="85">
        <v>38338560</v>
      </c>
      <c r="Q326" s="88"/>
      <c r="R326" s="74" t="s">
        <v>1198</v>
      </c>
      <c r="S326" s="9">
        <f t="shared" si="14"/>
        <v>42036</v>
      </c>
      <c r="T326" s="85" t="s">
        <v>383</v>
      </c>
    </row>
    <row r="327" spans="1:20" ht="15.75" thickBot="1">
      <c r="A327" s="87">
        <f t="shared" si="12"/>
        <v>317</v>
      </c>
      <c r="B327" s="86" t="s">
        <v>1199</v>
      </c>
      <c r="C327" s="85" t="s">
        <v>54</v>
      </c>
      <c r="D327" s="85" t="s">
        <v>24</v>
      </c>
      <c r="E327" s="2" t="s">
        <v>24</v>
      </c>
      <c r="F327" s="85" t="s">
        <v>1200</v>
      </c>
      <c r="G327" s="85" t="s">
        <v>94</v>
      </c>
      <c r="H327" s="85" t="s">
        <v>1120</v>
      </c>
      <c r="I327" s="85">
        <v>1</v>
      </c>
      <c r="J327" s="85" t="s">
        <v>381</v>
      </c>
      <c r="K327" s="85">
        <v>66969600</v>
      </c>
      <c r="L327" s="88"/>
      <c r="M327" s="8">
        <v>42036</v>
      </c>
      <c r="N327" s="85">
        <f t="shared" si="13"/>
        <v>1</v>
      </c>
      <c r="O327" s="85" t="s">
        <v>381</v>
      </c>
      <c r="P327" s="85">
        <v>66969600</v>
      </c>
      <c r="Q327" s="88"/>
      <c r="R327" s="74" t="s">
        <v>1201</v>
      </c>
      <c r="S327" s="9">
        <f t="shared" si="14"/>
        <v>42036</v>
      </c>
      <c r="T327" s="85" t="s">
        <v>383</v>
      </c>
    </row>
    <row r="328" spans="1:20" ht="15.75" thickBot="1">
      <c r="A328" s="87">
        <f t="shared" si="12"/>
        <v>318</v>
      </c>
      <c r="B328" s="86" t="s">
        <v>1202</v>
      </c>
      <c r="C328" s="85" t="s">
        <v>54</v>
      </c>
      <c r="D328" s="85" t="s">
        <v>24</v>
      </c>
      <c r="E328" s="2" t="s">
        <v>24</v>
      </c>
      <c r="F328" s="85" t="s">
        <v>1203</v>
      </c>
      <c r="G328" s="85" t="s">
        <v>94</v>
      </c>
      <c r="H328" s="85" t="s">
        <v>1120</v>
      </c>
      <c r="I328" s="85">
        <v>1</v>
      </c>
      <c r="J328" s="85" t="s">
        <v>381</v>
      </c>
      <c r="K328" s="85">
        <v>43530240</v>
      </c>
      <c r="L328" s="88"/>
      <c r="M328" s="8">
        <v>42036</v>
      </c>
      <c r="N328" s="85">
        <f t="shared" si="13"/>
        <v>1</v>
      </c>
      <c r="O328" s="85" t="s">
        <v>381</v>
      </c>
      <c r="P328" s="85">
        <v>43530240</v>
      </c>
      <c r="Q328" s="88"/>
      <c r="R328" s="74" t="s">
        <v>1204</v>
      </c>
      <c r="S328" s="9">
        <f t="shared" si="14"/>
        <v>42036</v>
      </c>
      <c r="T328" s="85" t="s">
        <v>383</v>
      </c>
    </row>
    <row r="329" spans="1:20" ht="15.75" thickBot="1">
      <c r="A329" s="87">
        <f t="shared" si="12"/>
        <v>319</v>
      </c>
      <c r="B329" s="86" t="s">
        <v>1205</v>
      </c>
      <c r="C329" s="85" t="s">
        <v>54</v>
      </c>
      <c r="D329" s="85" t="s">
        <v>24</v>
      </c>
      <c r="E329" s="2" t="s">
        <v>24</v>
      </c>
      <c r="F329" s="85" t="s">
        <v>1206</v>
      </c>
      <c r="G329" s="85" t="s">
        <v>94</v>
      </c>
      <c r="H329" s="85" t="s">
        <v>1120</v>
      </c>
      <c r="I329" s="85">
        <v>1</v>
      </c>
      <c r="J329" s="85" t="s">
        <v>381</v>
      </c>
      <c r="K329" s="85">
        <v>41666560</v>
      </c>
      <c r="L329" s="88"/>
      <c r="M329" s="8">
        <v>42036</v>
      </c>
      <c r="N329" s="85">
        <f t="shared" si="13"/>
        <v>1</v>
      </c>
      <c r="O329" s="85" t="s">
        <v>381</v>
      </c>
      <c r="P329" s="85">
        <v>41666560</v>
      </c>
      <c r="Q329" s="88"/>
      <c r="R329" s="74" t="s">
        <v>1207</v>
      </c>
      <c r="S329" s="9">
        <f t="shared" si="14"/>
        <v>42036</v>
      </c>
      <c r="T329" s="85" t="s">
        <v>383</v>
      </c>
    </row>
    <row r="330" spans="1:20" ht="15.75" thickBot="1">
      <c r="A330" s="87">
        <f t="shared" si="12"/>
        <v>320</v>
      </c>
      <c r="B330" s="86" t="s">
        <v>1208</v>
      </c>
      <c r="C330" s="85" t="s">
        <v>54</v>
      </c>
      <c r="D330" s="85" t="s">
        <v>24</v>
      </c>
      <c r="E330" s="2" t="s">
        <v>24</v>
      </c>
      <c r="F330" s="85" t="s">
        <v>1206</v>
      </c>
      <c r="G330" s="85" t="s">
        <v>94</v>
      </c>
      <c r="H330" s="85" t="s">
        <v>1120</v>
      </c>
      <c r="I330" s="85">
        <v>1</v>
      </c>
      <c r="J330" s="85" t="s">
        <v>381</v>
      </c>
      <c r="K330" s="85">
        <v>43796480</v>
      </c>
      <c r="L330" s="88"/>
      <c r="M330" s="8">
        <v>42036</v>
      </c>
      <c r="N330" s="85">
        <f t="shared" si="13"/>
        <v>1</v>
      </c>
      <c r="O330" s="85" t="s">
        <v>381</v>
      </c>
      <c r="P330" s="85">
        <v>43796480</v>
      </c>
      <c r="Q330" s="88"/>
      <c r="R330" s="74" t="s">
        <v>1209</v>
      </c>
      <c r="S330" s="9">
        <f t="shared" si="14"/>
        <v>42036</v>
      </c>
      <c r="T330" s="85" t="s">
        <v>383</v>
      </c>
    </row>
    <row r="331" spans="1:20" ht="15.75" thickBot="1">
      <c r="A331" s="87">
        <f t="shared" si="12"/>
        <v>321</v>
      </c>
      <c r="B331" s="86" t="s">
        <v>1210</v>
      </c>
      <c r="C331" s="85" t="s">
        <v>54</v>
      </c>
      <c r="D331" s="85" t="s">
        <v>24</v>
      </c>
      <c r="E331" s="2" t="s">
        <v>24</v>
      </c>
      <c r="F331" s="85" t="s">
        <v>1211</v>
      </c>
      <c r="G331" s="85" t="s">
        <v>94</v>
      </c>
      <c r="H331" s="85" t="s">
        <v>1120</v>
      </c>
      <c r="I331" s="85">
        <v>1</v>
      </c>
      <c r="J331" s="85" t="s">
        <v>381</v>
      </c>
      <c r="K331" s="85">
        <v>43796480</v>
      </c>
      <c r="L331" s="88"/>
      <c r="M331" s="8">
        <v>42036</v>
      </c>
      <c r="N331" s="85">
        <f t="shared" si="13"/>
        <v>1</v>
      </c>
      <c r="O331" s="85" t="s">
        <v>381</v>
      </c>
      <c r="P331" s="85">
        <v>43796480</v>
      </c>
      <c r="Q331" s="88"/>
      <c r="R331" s="74" t="s">
        <v>1212</v>
      </c>
      <c r="S331" s="9">
        <f t="shared" si="14"/>
        <v>42036</v>
      </c>
      <c r="T331" s="85" t="s">
        <v>383</v>
      </c>
    </row>
    <row r="332" spans="1:20" ht="15.75" thickBot="1">
      <c r="A332" s="87">
        <f aca="true" t="shared" si="15" ref="A332:A395">+A331+1</f>
        <v>322</v>
      </c>
      <c r="B332" s="86" t="s">
        <v>1213</v>
      </c>
      <c r="C332" s="85" t="s">
        <v>54</v>
      </c>
      <c r="D332" s="85" t="s">
        <v>24</v>
      </c>
      <c r="E332" s="2" t="s">
        <v>24</v>
      </c>
      <c r="F332" s="85" t="s">
        <v>1211</v>
      </c>
      <c r="G332" s="85" t="s">
        <v>94</v>
      </c>
      <c r="H332" s="85" t="s">
        <v>1120</v>
      </c>
      <c r="I332" s="85">
        <v>1</v>
      </c>
      <c r="J332" s="85" t="s">
        <v>381</v>
      </c>
      <c r="K332" s="85">
        <v>43796480</v>
      </c>
      <c r="L332" s="88"/>
      <c r="M332" s="8">
        <v>42036</v>
      </c>
      <c r="N332" s="85">
        <f aca="true" t="shared" si="16" ref="N332:N395">+I332</f>
        <v>1</v>
      </c>
      <c r="O332" s="85" t="s">
        <v>381</v>
      </c>
      <c r="P332" s="85">
        <v>43796480</v>
      </c>
      <c r="Q332" s="88"/>
      <c r="R332" s="74" t="s">
        <v>1214</v>
      </c>
      <c r="S332" s="9">
        <f t="shared" si="14"/>
        <v>42036</v>
      </c>
      <c r="T332" s="85" t="s">
        <v>383</v>
      </c>
    </row>
    <row r="333" spans="1:20" ht="15.75" thickBot="1">
      <c r="A333" s="87">
        <f t="shared" si="15"/>
        <v>323</v>
      </c>
      <c r="B333" s="86" t="s">
        <v>1215</v>
      </c>
      <c r="C333" s="85" t="s">
        <v>54</v>
      </c>
      <c r="D333" s="85" t="s">
        <v>24</v>
      </c>
      <c r="E333" s="2" t="s">
        <v>24</v>
      </c>
      <c r="F333" s="85" t="s">
        <v>1206</v>
      </c>
      <c r="G333" s="85" t="s">
        <v>94</v>
      </c>
      <c r="H333" s="85" t="s">
        <v>1120</v>
      </c>
      <c r="I333" s="85">
        <v>1</v>
      </c>
      <c r="J333" s="85" t="s">
        <v>381</v>
      </c>
      <c r="K333" s="85">
        <v>43796480</v>
      </c>
      <c r="L333" s="88"/>
      <c r="M333" s="8">
        <v>42036</v>
      </c>
      <c r="N333" s="85">
        <f t="shared" si="16"/>
        <v>1</v>
      </c>
      <c r="O333" s="85" t="s">
        <v>381</v>
      </c>
      <c r="P333" s="85">
        <v>43796480</v>
      </c>
      <c r="Q333" s="88"/>
      <c r="R333" s="74" t="s">
        <v>1216</v>
      </c>
      <c r="S333" s="9">
        <f t="shared" si="14"/>
        <v>42036</v>
      </c>
      <c r="T333" s="85" t="s">
        <v>383</v>
      </c>
    </row>
    <row r="334" spans="1:20" ht="15.75" thickBot="1">
      <c r="A334" s="87">
        <f t="shared" si="15"/>
        <v>324</v>
      </c>
      <c r="B334" s="86" t="s">
        <v>1217</v>
      </c>
      <c r="C334" s="85" t="s">
        <v>54</v>
      </c>
      <c r="D334" s="85" t="s">
        <v>24</v>
      </c>
      <c r="E334" s="2" t="s">
        <v>24</v>
      </c>
      <c r="F334" s="85" t="s">
        <v>1206</v>
      </c>
      <c r="G334" s="85" t="s">
        <v>94</v>
      </c>
      <c r="H334" s="85" t="s">
        <v>1120</v>
      </c>
      <c r="I334" s="85">
        <v>1</v>
      </c>
      <c r="J334" s="85" t="s">
        <v>381</v>
      </c>
      <c r="K334" s="85">
        <v>42465280</v>
      </c>
      <c r="L334" s="88"/>
      <c r="M334" s="8">
        <v>42036</v>
      </c>
      <c r="N334" s="85">
        <f t="shared" si="16"/>
        <v>1</v>
      </c>
      <c r="O334" s="85" t="s">
        <v>381</v>
      </c>
      <c r="P334" s="85">
        <v>42465280</v>
      </c>
      <c r="Q334" s="88"/>
      <c r="R334" s="74" t="s">
        <v>1218</v>
      </c>
      <c r="S334" s="9">
        <f t="shared" si="14"/>
        <v>42036</v>
      </c>
      <c r="T334" s="85" t="s">
        <v>383</v>
      </c>
    </row>
    <row r="335" spans="1:20" ht="15.75" thickBot="1">
      <c r="A335" s="87">
        <f t="shared" si="15"/>
        <v>325</v>
      </c>
      <c r="B335" s="86" t="s">
        <v>1219</v>
      </c>
      <c r="C335" s="85" t="s">
        <v>54</v>
      </c>
      <c r="D335" s="85" t="s">
        <v>24</v>
      </c>
      <c r="E335" s="2" t="s">
        <v>24</v>
      </c>
      <c r="F335" s="85" t="s">
        <v>1206</v>
      </c>
      <c r="G335" s="85" t="s">
        <v>94</v>
      </c>
      <c r="H335" s="85" t="s">
        <v>1120</v>
      </c>
      <c r="I335" s="85">
        <v>1</v>
      </c>
      <c r="J335" s="85" t="s">
        <v>381</v>
      </c>
      <c r="K335" s="85">
        <v>41666560</v>
      </c>
      <c r="L335" s="88"/>
      <c r="M335" s="8">
        <v>42036</v>
      </c>
      <c r="N335" s="85">
        <f t="shared" si="16"/>
        <v>1</v>
      </c>
      <c r="O335" s="85" t="s">
        <v>381</v>
      </c>
      <c r="P335" s="85">
        <v>41666560</v>
      </c>
      <c r="Q335" s="88"/>
      <c r="R335" s="74" t="s">
        <v>1220</v>
      </c>
      <c r="S335" s="9">
        <f aca="true" t="shared" si="17" ref="S335:S398">+M335</f>
        <v>42036</v>
      </c>
      <c r="T335" s="85" t="s">
        <v>383</v>
      </c>
    </row>
    <row r="336" spans="1:20" ht="15.75" thickBot="1">
      <c r="A336" s="87">
        <f t="shared" si="15"/>
        <v>326</v>
      </c>
      <c r="B336" s="86" t="s">
        <v>1221</v>
      </c>
      <c r="C336" s="85" t="s">
        <v>54</v>
      </c>
      <c r="D336" s="85" t="s">
        <v>24</v>
      </c>
      <c r="E336" s="2" t="s">
        <v>24</v>
      </c>
      <c r="F336" s="85" t="s">
        <v>1206</v>
      </c>
      <c r="G336" s="85" t="s">
        <v>94</v>
      </c>
      <c r="H336" s="85" t="s">
        <v>1120</v>
      </c>
      <c r="I336" s="85">
        <v>1</v>
      </c>
      <c r="J336" s="85" t="s">
        <v>381</v>
      </c>
      <c r="K336" s="85">
        <v>41533440</v>
      </c>
      <c r="L336" s="88"/>
      <c r="M336" s="8">
        <v>42036</v>
      </c>
      <c r="N336" s="85">
        <f t="shared" si="16"/>
        <v>1</v>
      </c>
      <c r="O336" s="85" t="s">
        <v>381</v>
      </c>
      <c r="P336" s="85">
        <v>41533440</v>
      </c>
      <c r="Q336" s="88"/>
      <c r="R336" s="74" t="s">
        <v>1222</v>
      </c>
      <c r="S336" s="9">
        <f t="shared" si="17"/>
        <v>42036</v>
      </c>
      <c r="T336" s="85" t="s">
        <v>383</v>
      </c>
    </row>
    <row r="337" spans="1:20" ht="15.75" thickBot="1">
      <c r="A337" s="87">
        <f t="shared" si="15"/>
        <v>327</v>
      </c>
      <c r="B337" s="86" t="s">
        <v>1223</v>
      </c>
      <c r="C337" s="85" t="s">
        <v>54</v>
      </c>
      <c r="D337" s="85" t="s">
        <v>24</v>
      </c>
      <c r="E337" s="2" t="s">
        <v>24</v>
      </c>
      <c r="F337" s="85" t="s">
        <v>1206</v>
      </c>
      <c r="G337" s="85" t="s">
        <v>94</v>
      </c>
      <c r="H337" s="85" t="s">
        <v>1120</v>
      </c>
      <c r="I337" s="85">
        <v>1</v>
      </c>
      <c r="J337" s="85" t="s">
        <v>381</v>
      </c>
      <c r="K337" s="85">
        <v>40468480</v>
      </c>
      <c r="L337" s="88"/>
      <c r="M337" s="8">
        <v>42036</v>
      </c>
      <c r="N337" s="85">
        <f t="shared" si="16"/>
        <v>1</v>
      </c>
      <c r="O337" s="85" t="s">
        <v>381</v>
      </c>
      <c r="P337" s="85">
        <v>40468480</v>
      </c>
      <c r="Q337" s="88"/>
      <c r="R337" s="74" t="s">
        <v>1224</v>
      </c>
      <c r="S337" s="9">
        <f t="shared" si="17"/>
        <v>42036</v>
      </c>
      <c r="T337" s="85" t="s">
        <v>383</v>
      </c>
    </row>
    <row r="338" spans="1:20" ht="15.75" thickBot="1">
      <c r="A338" s="87">
        <f t="shared" si="15"/>
        <v>328</v>
      </c>
      <c r="B338" s="86" t="s">
        <v>1225</v>
      </c>
      <c r="C338" s="85" t="s">
        <v>54</v>
      </c>
      <c r="D338" s="85" t="s">
        <v>24</v>
      </c>
      <c r="E338" s="2" t="s">
        <v>24</v>
      </c>
      <c r="F338" s="85" t="s">
        <v>1226</v>
      </c>
      <c r="G338" s="85" t="s">
        <v>95</v>
      </c>
      <c r="H338" s="85" t="s">
        <v>1120</v>
      </c>
      <c r="I338" s="85">
        <v>1</v>
      </c>
      <c r="J338" s="85" t="s">
        <v>381</v>
      </c>
      <c r="K338" s="85">
        <v>10000000</v>
      </c>
      <c r="L338" s="88"/>
      <c r="M338" s="8">
        <v>42036</v>
      </c>
      <c r="N338" s="85">
        <f t="shared" si="16"/>
        <v>1</v>
      </c>
      <c r="O338" s="85" t="s">
        <v>381</v>
      </c>
      <c r="P338" s="85">
        <v>10000000</v>
      </c>
      <c r="Q338" s="88"/>
      <c r="R338" s="74" t="s">
        <v>1227</v>
      </c>
      <c r="S338" s="9">
        <f t="shared" si="17"/>
        <v>42036</v>
      </c>
      <c r="T338" s="85" t="s">
        <v>383</v>
      </c>
    </row>
    <row r="339" spans="1:20" ht="15.75" thickBot="1">
      <c r="A339" s="87">
        <f t="shared" si="15"/>
        <v>329</v>
      </c>
      <c r="B339" s="86" t="s">
        <v>1228</v>
      </c>
      <c r="C339" s="85" t="s">
        <v>54</v>
      </c>
      <c r="D339" s="85" t="s">
        <v>24</v>
      </c>
      <c r="E339" s="2" t="s">
        <v>24</v>
      </c>
      <c r="F339" s="85" t="s">
        <v>1175</v>
      </c>
      <c r="G339" s="85" t="s">
        <v>94</v>
      </c>
      <c r="H339" s="85" t="s">
        <v>1120</v>
      </c>
      <c r="I339" s="85">
        <v>1</v>
      </c>
      <c r="J339" s="85" t="s">
        <v>381</v>
      </c>
      <c r="K339" s="85">
        <v>25757383.68</v>
      </c>
      <c r="L339" s="88"/>
      <c r="M339" s="8">
        <v>42036</v>
      </c>
      <c r="N339" s="85">
        <f t="shared" si="16"/>
        <v>1</v>
      </c>
      <c r="O339" s="85" t="s">
        <v>381</v>
      </c>
      <c r="P339" s="85">
        <v>25757383.68</v>
      </c>
      <c r="Q339" s="88"/>
      <c r="R339" s="74" t="s">
        <v>1229</v>
      </c>
      <c r="S339" s="9">
        <f t="shared" si="17"/>
        <v>42036</v>
      </c>
      <c r="T339" s="85" t="s">
        <v>383</v>
      </c>
    </row>
    <row r="340" spans="1:20" ht="15.75" thickBot="1">
      <c r="A340" s="87">
        <f t="shared" si="15"/>
        <v>330</v>
      </c>
      <c r="B340" s="86" t="s">
        <v>1230</v>
      </c>
      <c r="C340" s="85" t="s">
        <v>54</v>
      </c>
      <c r="D340" s="85" t="s">
        <v>24</v>
      </c>
      <c r="E340" s="2" t="s">
        <v>24</v>
      </c>
      <c r="F340" s="85" t="s">
        <v>1231</v>
      </c>
      <c r="G340" s="85" t="s">
        <v>93</v>
      </c>
      <c r="H340" s="85" t="s">
        <v>380</v>
      </c>
      <c r="I340" s="85">
        <v>1</v>
      </c>
      <c r="J340" s="85" t="s">
        <v>381</v>
      </c>
      <c r="K340" s="85">
        <v>34631680</v>
      </c>
      <c r="L340" s="88"/>
      <c r="M340" s="8">
        <v>42217</v>
      </c>
      <c r="N340" s="85">
        <f t="shared" si="16"/>
        <v>1</v>
      </c>
      <c r="O340" s="85" t="s">
        <v>381</v>
      </c>
      <c r="P340" s="85">
        <v>34631680</v>
      </c>
      <c r="Q340" s="88"/>
      <c r="R340" s="74" t="s">
        <v>1232</v>
      </c>
      <c r="S340" s="9">
        <f t="shared" si="17"/>
        <v>42217</v>
      </c>
      <c r="T340" s="85" t="s">
        <v>383</v>
      </c>
    </row>
    <row r="341" spans="1:20" ht="15.75" thickBot="1">
      <c r="A341" s="87">
        <f t="shared" si="15"/>
        <v>331</v>
      </c>
      <c r="B341" s="86" t="s">
        <v>1233</v>
      </c>
      <c r="C341" s="85" t="s">
        <v>54</v>
      </c>
      <c r="D341" s="85" t="s">
        <v>24</v>
      </c>
      <c r="E341" s="2" t="s">
        <v>24</v>
      </c>
      <c r="F341" s="85" t="s">
        <v>1234</v>
      </c>
      <c r="G341" s="85" t="s">
        <v>94</v>
      </c>
      <c r="H341" s="85" t="s">
        <v>380</v>
      </c>
      <c r="I341" s="85">
        <v>1</v>
      </c>
      <c r="J341" s="85" t="s">
        <v>381</v>
      </c>
      <c r="K341" s="85">
        <v>27648000</v>
      </c>
      <c r="L341" s="88"/>
      <c r="M341" s="8">
        <v>42217</v>
      </c>
      <c r="N341" s="85">
        <f t="shared" si="16"/>
        <v>1</v>
      </c>
      <c r="O341" s="85" t="s">
        <v>381</v>
      </c>
      <c r="P341" s="85">
        <v>27648000</v>
      </c>
      <c r="Q341" s="88"/>
      <c r="R341" s="74" t="s">
        <v>1235</v>
      </c>
      <c r="S341" s="9">
        <f t="shared" si="17"/>
        <v>42217</v>
      </c>
      <c r="T341" s="85" t="s">
        <v>383</v>
      </c>
    </row>
    <row r="342" spans="1:20" ht="15.75" thickBot="1">
      <c r="A342" s="87">
        <f t="shared" si="15"/>
        <v>332</v>
      </c>
      <c r="B342" s="86" t="s">
        <v>1236</v>
      </c>
      <c r="C342" s="85" t="s">
        <v>54</v>
      </c>
      <c r="D342" s="85" t="s">
        <v>24</v>
      </c>
      <c r="E342" s="2" t="s">
        <v>24</v>
      </c>
      <c r="F342" s="85" t="s">
        <v>1237</v>
      </c>
      <c r="G342" s="85" t="s">
        <v>94</v>
      </c>
      <c r="H342" s="85" t="s">
        <v>386</v>
      </c>
      <c r="I342" s="85">
        <v>1</v>
      </c>
      <c r="J342" s="85" t="s">
        <v>381</v>
      </c>
      <c r="K342" s="85">
        <v>43920000</v>
      </c>
      <c r="L342" s="88"/>
      <c r="M342" s="8">
        <v>42095</v>
      </c>
      <c r="N342" s="85">
        <f t="shared" si="16"/>
        <v>1</v>
      </c>
      <c r="O342" s="85" t="s">
        <v>381</v>
      </c>
      <c r="P342" s="85">
        <v>43920000</v>
      </c>
      <c r="Q342" s="88"/>
      <c r="R342" s="74" t="s">
        <v>1238</v>
      </c>
      <c r="S342" s="9">
        <f t="shared" si="17"/>
        <v>42095</v>
      </c>
      <c r="T342" s="85" t="s">
        <v>383</v>
      </c>
    </row>
    <row r="343" spans="1:20" ht="15.75" thickBot="1">
      <c r="A343" s="87">
        <f t="shared" si="15"/>
        <v>333</v>
      </c>
      <c r="B343" s="86" t="s">
        <v>1239</v>
      </c>
      <c r="C343" s="85" t="s">
        <v>54</v>
      </c>
      <c r="D343" s="85" t="s">
        <v>24</v>
      </c>
      <c r="E343" s="2" t="s">
        <v>24</v>
      </c>
      <c r="F343" s="85" t="s">
        <v>1240</v>
      </c>
      <c r="G343" s="85" t="s">
        <v>94</v>
      </c>
      <c r="H343" s="85" t="s">
        <v>386</v>
      </c>
      <c r="I343" s="85">
        <v>1</v>
      </c>
      <c r="J343" s="85" t="s">
        <v>381</v>
      </c>
      <c r="K343" s="85">
        <v>38674520</v>
      </c>
      <c r="L343" s="88"/>
      <c r="M343" s="8">
        <v>42064</v>
      </c>
      <c r="N343" s="85">
        <f t="shared" si="16"/>
        <v>1</v>
      </c>
      <c r="O343" s="85" t="s">
        <v>381</v>
      </c>
      <c r="P343" s="85">
        <v>38674520</v>
      </c>
      <c r="Q343" s="88"/>
      <c r="R343" s="74" t="s">
        <v>1241</v>
      </c>
      <c r="S343" s="9">
        <f t="shared" si="17"/>
        <v>42064</v>
      </c>
      <c r="T343" s="85" t="s">
        <v>383</v>
      </c>
    </row>
    <row r="344" spans="1:20" ht="15.75" thickBot="1">
      <c r="A344" s="87">
        <f t="shared" si="15"/>
        <v>334</v>
      </c>
      <c r="B344" s="86" t="s">
        <v>1242</v>
      </c>
      <c r="C344" s="85" t="s">
        <v>54</v>
      </c>
      <c r="D344" s="85" t="s">
        <v>24</v>
      </c>
      <c r="E344" s="2" t="s">
        <v>24</v>
      </c>
      <c r="F344" s="85" t="s">
        <v>1243</v>
      </c>
      <c r="G344" s="85" t="s">
        <v>94</v>
      </c>
      <c r="H344" s="85" t="s">
        <v>386</v>
      </c>
      <c r="I344" s="85">
        <v>1</v>
      </c>
      <c r="J344" s="85" t="s">
        <v>381</v>
      </c>
      <c r="K344" s="85">
        <v>43920000</v>
      </c>
      <c r="L344" s="88"/>
      <c r="M344" s="8">
        <v>42064</v>
      </c>
      <c r="N344" s="85">
        <f t="shared" si="16"/>
        <v>1</v>
      </c>
      <c r="O344" s="85" t="s">
        <v>381</v>
      </c>
      <c r="P344" s="85">
        <v>43920000</v>
      </c>
      <c r="Q344" s="88"/>
      <c r="R344" s="74" t="s">
        <v>1244</v>
      </c>
      <c r="S344" s="9">
        <f t="shared" si="17"/>
        <v>42064</v>
      </c>
      <c r="T344" s="85" t="s">
        <v>383</v>
      </c>
    </row>
    <row r="345" spans="1:20" ht="15.75" thickBot="1">
      <c r="A345" s="87">
        <f t="shared" si="15"/>
        <v>335</v>
      </c>
      <c r="B345" s="86" t="s">
        <v>1245</v>
      </c>
      <c r="C345" s="85" t="s">
        <v>54</v>
      </c>
      <c r="D345" s="85" t="s">
        <v>24</v>
      </c>
      <c r="E345" s="2" t="s">
        <v>24</v>
      </c>
      <c r="F345" s="85" t="s">
        <v>1246</v>
      </c>
      <c r="G345" s="85" t="s">
        <v>94</v>
      </c>
      <c r="H345" s="85" t="s">
        <v>386</v>
      </c>
      <c r="I345" s="85">
        <v>1</v>
      </c>
      <c r="J345" s="85" t="s">
        <v>381</v>
      </c>
      <c r="K345" s="85">
        <v>36000000</v>
      </c>
      <c r="L345" s="88"/>
      <c r="M345" s="8">
        <v>42036</v>
      </c>
      <c r="N345" s="85">
        <f t="shared" si="16"/>
        <v>1</v>
      </c>
      <c r="O345" s="85" t="s">
        <v>381</v>
      </c>
      <c r="P345" s="85">
        <v>36000000</v>
      </c>
      <c r="Q345" s="88"/>
      <c r="R345" s="74" t="s">
        <v>1247</v>
      </c>
      <c r="S345" s="9">
        <f t="shared" si="17"/>
        <v>42036</v>
      </c>
      <c r="T345" s="85" t="s">
        <v>383</v>
      </c>
    </row>
    <row r="346" spans="1:20" ht="15.75" thickBot="1">
      <c r="A346" s="87">
        <f t="shared" si="15"/>
        <v>336</v>
      </c>
      <c r="B346" s="86" t="s">
        <v>1248</v>
      </c>
      <c r="C346" s="85" t="s">
        <v>54</v>
      </c>
      <c r="D346" s="85" t="s">
        <v>24</v>
      </c>
      <c r="E346" s="2" t="s">
        <v>24</v>
      </c>
      <c r="F346" s="85" t="s">
        <v>1249</v>
      </c>
      <c r="G346" s="85" t="s">
        <v>93</v>
      </c>
      <c r="H346" s="85" t="s">
        <v>386</v>
      </c>
      <c r="I346" s="85">
        <v>1</v>
      </c>
      <c r="J346" s="85" t="s">
        <v>381</v>
      </c>
      <c r="K346" s="85">
        <v>38000000</v>
      </c>
      <c r="L346" s="88"/>
      <c r="M346" s="8">
        <v>42064</v>
      </c>
      <c r="N346" s="85">
        <f t="shared" si="16"/>
        <v>1</v>
      </c>
      <c r="O346" s="85" t="s">
        <v>381</v>
      </c>
      <c r="P346" s="85">
        <v>38000000</v>
      </c>
      <c r="Q346" s="88"/>
      <c r="R346" s="74">
        <v>0</v>
      </c>
      <c r="S346" s="9">
        <v>1</v>
      </c>
      <c r="T346" s="85" t="s">
        <v>383</v>
      </c>
    </row>
    <row r="347" spans="1:20" ht="15.75" thickBot="1">
      <c r="A347" s="87">
        <f t="shared" si="15"/>
        <v>337</v>
      </c>
      <c r="B347" s="86" t="s">
        <v>1250</v>
      </c>
      <c r="C347" s="85" t="s">
        <v>54</v>
      </c>
      <c r="D347" s="85" t="s">
        <v>24</v>
      </c>
      <c r="E347" s="2" t="s">
        <v>24</v>
      </c>
      <c r="F347" s="85" t="s">
        <v>1251</v>
      </c>
      <c r="G347" s="85" t="s">
        <v>94</v>
      </c>
      <c r="H347" s="85" t="s">
        <v>386</v>
      </c>
      <c r="I347" s="85">
        <v>1</v>
      </c>
      <c r="J347" s="85" t="s">
        <v>381</v>
      </c>
      <c r="K347" s="85">
        <v>36000000</v>
      </c>
      <c r="L347" s="88"/>
      <c r="M347" s="8">
        <v>42036</v>
      </c>
      <c r="N347" s="85">
        <f t="shared" si="16"/>
        <v>1</v>
      </c>
      <c r="O347" s="85" t="s">
        <v>381</v>
      </c>
      <c r="P347" s="85">
        <v>36000000</v>
      </c>
      <c r="Q347" s="88"/>
      <c r="R347" s="74" t="s">
        <v>1252</v>
      </c>
      <c r="S347" s="9">
        <f t="shared" si="17"/>
        <v>42036</v>
      </c>
      <c r="T347" s="85" t="s">
        <v>383</v>
      </c>
    </row>
    <row r="348" spans="1:20" ht="15.75" thickBot="1">
      <c r="A348" s="87">
        <f t="shared" si="15"/>
        <v>338</v>
      </c>
      <c r="B348" s="86" t="s">
        <v>1253</v>
      </c>
      <c r="C348" s="85" t="s">
        <v>54</v>
      </c>
      <c r="D348" s="85" t="s">
        <v>24</v>
      </c>
      <c r="E348" s="2" t="s">
        <v>24</v>
      </c>
      <c r="F348" s="85" t="s">
        <v>1254</v>
      </c>
      <c r="G348" s="85" t="s">
        <v>94</v>
      </c>
      <c r="H348" s="85" t="s">
        <v>386</v>
      </c>
      <c r="I348" s="85">
        <v>1</v>
      </c>
      <c r="J348" s="85" t="s">
        <v>381</v>
      </c>
      <c r="K348" s="85">
        <v>19385003</v>
      </c>
      <c r="L348" s="88"/>
      <c r="M348" s="8">
        <v>42095</v>
      </c>
      <c r="N348" s="85">
        <f t="shared" si="16"/>
        <v>1</v>
      </c>
      <c r="O348" s="85" t="s">
        <v>381</v>
      </c>
      <c r="P348" s="85">
        <v>19385003</v>
      </c>
      <c r="Q348" s="88"/>
      <c r="R348" s="74" t="s">
        <v>1255</v>
      </c>
      <c r="S348" s="9">
        <f t="shared" si="17"/>
        <v>42095</v>
      </c>
      <c r="T348" s="85" t="s">
        <v>383</v>
      </c>
    </row>
    <row r="349" spans="1:20" ht="15.75" thickBot="1">
      <c r="A349" s="87">
        <f t="shared" si="15"/>
        <v>339</v>
      </c>
      <c r="B349" s="86" t="s">
        <v>1256</v>
      </c>
      <c r="C349" s="85" t="s">
        <v>54</v>
      </c>
      <c r="D349" s="85" t="s">
        <v>24</v>
      </c>
      <c r="E349" s="2" t="s">
        <v>24</v>
      </c>
      <c r="F349" s="85" t="s">
        <v>1257</v>
      </c>
      <c r="G349" s="85" t="s">
        <v>95</v>
      </c>
      <c r="H349" s="85" t="s">
        <v>380</v>
      </c>
      <c r="I349" s="85">
        <v>1</v>
      </c>
      <c r="J349" s="85" t="s">
        <v>381</v>
      </c>
      <c r="K349" s="85">
        <v>730000000</v>
      </c>
      <c r="L349" s="88"/>
      <c r="M349" s="8">
        <v>42186</v>
      </c>
      <c r="N349" s="85">
        <f t="shared" si="16"/>
        <v>1</v>
      </c>
      <c r="O349" s="85" t="s">
        <v>381</v>
      </c>
      <c r="P349" s="85">
        <v>730000000</v>
      </c>
      <c r="Q349" s="88"/>
      <c r="R349" s="74" t="s">
        <v>1258</v>
      </c>
      <c r="S349" s="9">
        <f t="shared" si="17"/>
        <v>42186</v>
      </c>
      <c r="T349" s="85" t="s">
        <v>383</v>
      </c>
    </row>
    <row r="350" spans="1:20" ht="15.75" thickBot="1">
      <c r="A350" s="87">
        <f t="shared" si="15"/>
        <v>340</v>
      </c>
      <c r="B350" s="86" t="s">
        <v>1259</v>
      </c>
      <c r="C350" s="85" t="s">
        <v>54</v>
      </c>
      <c r="D350" s="85" t="s">
        <v>24</v>
      </c>
      <c r="E350" s="2" t="s">
        <v>24</v>
      </c>
      <c r="F350" s="85" t="s">
        <v>1260</v>
      </c>
      <c r="G350" s="85" t="s">
        <v>94</v>
      </c>
      <c r="H350" s="85" t="s">
        <v>380</v>
      </c>
      <c r="I350" s="85">
        <v>1</v>
      </c>
      <c r="J350" s="85" t="s">
        <v>381</v>
      </c>
      <c r="K350" s="85">
        <v>387500000</v>
      </c>
      <c r="L350" s="88"/>
      <c r="M350" s="8">
        <v>42125</v>
      </c>
      <c r="N350" s="85">
        <f t="shared" si="16"/>
        <v>1</v>
      </c>
      <c r="O350" s="85" t="s">
        <v>381</v>
      </c>
      <c r="P350" s="85">
        <v>387500000</v>
      </c>
      <c r="Q350" s="88"/>
      <c r="R350" s="74" t="s">
        <v>1261</v>
      </c>
      <c r="S350" s="9">
        <f t="shared" si="17"/>
        <v>42125</v>
      </c>
      <c r="T350" s="85" t="s">
        <v>383</v>
      </c>
    </row>
    <row r="351" spans="1:20" ht="15.75" thickBot="1">
      <c r="A351" s="87">
        <f t="shared" si="15"/>
        <v>341</v>
      </c>
      <c r="B351" s="86" t="s">
        <v>1262</v>
      </c>
      <c r="C351" s="85" t="s">
        <v>54</v>
      </c>
      <c r="D351" s="85" t="s">
        <v>24</v>
      </c>
      <c r="E351" s="2" t="s">
        <v>24</v>
      </c>
      <c r="F351" s="85" t="s">
        <v>1263</v>
      </c>
      <c r="G351" s="85" t="s">
        <v>94</v>
      </c>
      <c r="H351" s="85" t="s">
        <v>380</v>
      </c>
      <c r="I351" s="85">
        <v>1</v>
      </c>
      <c r="J351" s="85" t="s">
        <v>381</v>
      </c>
      <c r="K351" s="85">
        <v>63000000</v>
      </c>
      <c r="L351" s="88"/>
      <c r="M351" s="8">
        <v>42036</v>
      </c>
      <c r="N351" s="85">
        <f t="shared" si="16"/>
        <v>1</v>
      </c>
      <c r="O351" s="85" t="s">
        <v>381</v>
      </c>
      <c r="P351" s="85">
        <v>63000000</v>
      </c>
      <c r="Q351" s="88"/>
      <c r="R351" s="74" t="s">
        <v>1264</v>
      </c>
      <c r="S351" s="9">
        <f t="shared" si="17"/>
        <v>42036</v>
      </c>
      <c r="T351" s="85" t="s">
        <v>383</v>
      </c>
    </row>
    <row r="352" spans="1:20" ht="15.75" thickBot="1">
      <c r="A352" s="87">
        <f t="shared" si="15"/>
        <v>342</v>
      </c>
      <c r="B352" s="86" t="s">
        <v>1265</v>
      </c>
      <c r="C352" s="85" t="s">
        <v>54</v>
      </c>
      <c r="D352" s="85" t="s">
        <v>24</v>
      </c>
      <c r="E352" s="2" t="s">
        <v>24</v>
      </c>
      <c r="F352" s="85" t="s">
        <v>1266</v>
      </c>
      <c r="G352" s="85" t="s">
        <v>94</v>
      </c>
      <c r="H352" s="85" t="s">
        <v>380</v>
      </c>
      <c r="I352" s="85">
        <v>1</v>
      </c>
      <c r="J352" s="85" t="s">
        <v>381</v>
      </c>
      <c r="K352" s="85">
        <v>25600000</v>
      </c>
      <c r="L352" s="88"/>
      <c r="M352" s="8">
        <v>42125</v>
      </c>
      <c r="N352" s="85">
        <f t="shared" si="16"/>
        <v>1</v>
      </c>
      <c r="O352" s="85" t="s">
        <v>381</v>
      </c>
      <c r="P352" s="85">
        <v>25600000</v>
      </c>
      <c r="Q352" s="88"/>
      <c r="R352" s="74" t="s">
        <v>1267</v>
      </c>
      <c r="S352" s="9">
        <f t="shared" si="17"/>
        <v>42125</v>
      </c>
      <c r="T352" s="85" t="s">
        <v>383</v>
      </c>
    </row>
    <row r="353" spans="1:20" ht="15.75" thickBot="1">
      <c r="A353" s="87">
        <f t="shared" si="15"/>
        <v>343</v>
      </c>
      <c r="B353" s="86" t="s">
        <v>1268</v>
      </c>
      <c r="C353" s="85" t="s">
        <v>54</v>
      </c>
      <c r="D353" s="85" t="s">
        <v>24</v>
      </c>
      <c r="E353" s="2" t="s">
        <v>24</v>
      </c>
      <c r="F353" s="85" t="s">
        <v>1269</v>
      </c>
      <c r="G353" s="85" t="s">
        <v>93</v>
      </c>
      <c r="H353" s="85" t="s">
        <v>380</v>
      </c>
      <c r="I353" s="85">
        <v>1</v>
      </c>
      <c r="J353" s="85" t="s">
        <v>381</v>
      </c>
      <c r="K353" s="85">
        <v>500000000</v>
      </c>
      <c r="L353" s="88"/>
      <c r="M353" s="8">
        <v>42095</v>
      </c>
      <c r="N353" s="85">
        <f t="shared" si="16"/>
        <v>1</v>
      </c>
      <c r="O353" s="85" t="s">
        <v>381</v>
      </c>
      <c r="P353" s="85">
        <v>500000000</v>
      </c>
      <c r="Q353" s="88"/>
      <c r="R353" s="74" t="s">
        <v>1270</v>
      </c>
      <c r="S353" s="9">
        <f t="shared" si="17"/>
        <v>42095</v>
      </c>
      <c r="T353" s="85" t="s">
        <v>383</v>
      </c>
    </row>
    <row r="354" spans="1:20" ht="15.75" thickBot="1">
      <c r="A354" s="87">
        <f t="shared" si="15"/>
        <v>344</v>
      </c>
      <c r="B354" s="86" t="s">
        <v>1271</v>
      </c>
      <c r="C354" s="85" t="s">
        <v>54</v>
      </c>
      <c r="D354" s="85" t="s">
        <v>24</v>
      </c>
      <c r="E354" s="2" t="s">
        <v>24</v>
      </c>
      <c r="F354" s="85" t="s">
        <v>1272</v>
      </c>
      <c r="G354" s="85" t="s">
        <v>94</v>
      </c>
      <c r="H354" s="85" t="s">
        <v>380</v>
      </c>
      <c r="I354" s="85">
        <v>1</v>
      </c>
      <c r="J354" s="85" t="s">
        <v>381</v>
      </c>
      <c r="K354" s="85">
        <v>34256213</v>
      </c>
      <c r="L354" s="88"/>
      <c r="M354" s="8">
        <v>42156</v>
      </c>
      <c r="N354" s="85">
        <f t="shared" si="16"/>
        <v>1</v>
      </c>
      <c r="O354" s="85" t="s">
        <v>381</v>
      </c>
      <c r="P354" s="85">
        <v>34256213</v>
      </c>
      <c r="Q354" s="88"/>
      <c r="R354" s="74" t="s">
        <v>1273</v>
      </c>
      <c r="S354" s="9">
        <f t="shared" si="17"/>
        <v>42156</v>
      </c>
      <c r="T354" s="85" t="s">
        <v>383</v>
      </c>
    </row>
    <row r="355" spans="1:20" ht="15.75" thickBot="1">
      <c r="A355" s="87">
        <f t="shared" si="15"/>
        <v>345</v>
      </c>
      <c r="B355" s="86" t="s">
        <v>1274</v>
      </c>
      <c r="C355" s="85" t="s">
        <v>54</v>
      </c>
      <c r="D355" s="85" t="s">
        <v>24</v>
      </c>
      <c r="E355" s="2" t="s">
        <v>24</v>
      </c>
      <c r="F355" s="85" t="s">
        <v>1275</v>
      </c>
      <c r="G355" s="85" t="s">
        <v>94</v>
      </c>
      <c r="H355" s="85" t="s">
        <v>380</v>
      </c>
      <c r="I355" s="85">
        <v>1</v>
      </c>
      <c r="J355" s="85" t="s">
        <v>381</v>
      </c>
      <c r="K355" s="85">
        <v>100000000</v>
      </c>
      <c r="L355" s="88"/>
      <c r="M355" s="8">
        <v>42064</v>
      </c>
      <c r="N355" s="85">
        <f t="shared" si="16"/>
        <v>1</v>
      </c>
      <c r="O355" s="85" t="s">
        <v>381</v>
      </c>
      <c r="P355" s="85">
        <v>100000000</v>
      </c>
      <c r="Q355" s="88"/>
      <c r="R355" s="74" t="s">
        <v>1276</v>
      </c>
      <c r="S355" s="9">
        <f t="shared" si="17"/>
        <v>42064</v>
      </c>
      <c r="T355" s="85" t="s">
        <v>383</v>
      </c>
    </row>
    <row r="356" spans="1:20" ht="15.75" thickBot="1">
      <c r="A356" s="87">
        <f t="shared" si="15"/>
        <v>346</v>
      </c>
      <c r="B356" s="86" t="s">
        <v>1277</v>
      </c>
      <c r="C356" s="85" t="s">
        <v>54</v>
      </c>
      <c r="D356" s="85" t="s">
        <v>24</v>
      </c>
      <c r="E356" s="2" t="s">
        <v>24</v>
      </c>
      <c r="F356" s="85" t="s">
        <v>1278</v>
      </c>
      <c r="G356" s="85" t="s">
        <v>95</v>
      </c>
      <c r="H356" s="85" t="s">
        <v>380</v>
      </c>
      <c r="I356" s="85">
        <v>1</v>
      </c>
      <c r="J356" s="85" t="s">
        <v>381</v>
      </c>
      <c r="K356" s="85">
        <v>20000000</v>
      </c>
      <c r="L356" s="88"/>
      <c r="M356" s="8">
        <v>42036</v>
      </c>
      <c r="N356" s="85">
        <f t="shared" si="16"/>
        <v>1</v>
      </c>
      <c r="O356" s="85" t="s">
        <v>381</v>
      </c>
      <c r="P356" s="85">
        <v>20000000</v>
      </c>
      <c r="Q356" s="88"/>
      <c r="R356" s="74">
        <v>0</v>
      </c>
      <c r="S356" s="9">
        <v>1</v>
      </c>
      <c r="T356" s="85" t="s">
        <v>1804</v>
      </c>
    </row>
    <row r="357" spans="1:20" ht="15.75" thickBot="1">
      <c r="A357" s="87">
        <f t="shared" si="15"/>
        <v>347</v>
      </c>
      <c r="B357" s="86" t="s">
        <v>1279</v>
      </c>
      <c r="C357" s="85" t="s">
        <v>54</v>
      </c>
      <c r="D357" s="85" t="s">
        <v>24</v>
      </c>
      <c r="E357" s="2" t="s">
        <v>24</v>
      </c>
      <c r="F357" s="85" t="s">
        <v>1280</v>
      </c>
      <c r="G357" s="85" t="s">
        <v>94</v>
      </c>
      <c r="H357" s="85" t="s">
        <v>380</v>
      </c>
      <c r="I357" s="85">
        <v>1</v>
      </c>
      <c r="J357" s="85" t="s">
        <v>381</v>
      </c>
      <c r="K357" s="85">
        <v>18000000</v>
      </c>
      <c r="L357" s="88"/>
      <c r="M357" s="8">
        <v>42036</v>
      </c>
      <c r="N357" s="85">
        <f t="shared" si="16"/>
        <v>1</v>
      </c>
      <c r="O357" s="85" t="s">
        <v>381</v>
      </c>
      <c r="P357" s="85">
        <v>18000000</v>
      </c>
      <c r="Q357" s="88"/>
      <c r="R357" s="74" t="s">
        <v>1281</v>
      </c>
      <c r="S357" s="9">
        <f t="shared" si="17"/>
        <v>42036</v>
      </c>
      <c r="T357" s="85" t="s">
        <v>383</v>
      </c>
    </row>
    <row r="358" spans="1:20" ht="15.75" thickBot="1">
      <c r="A358" s="87">
        <f t="shared" si="15"/>
        <v>348</v>
      </c>
      <c r="B358" s="86" t="s">
        <v>1282</v>
      </c>
      <c r="C358" s="85" t="s">
        <v>54</v>
      </c>
      <c r="D358" s="85" t="s">
        <v>24</v>
      </c>
      <c r="E358" s="2" t="s">
        <v>24</v>
      </c>
      <c r="F358" s="85" t="s">
        <v>1283</v>
      </c>
      <c r="G358" s="85" t="s">
        <v>94</v>
      </c>
      <c r="H358" s="85" t="s">
        <v>380</v>
      </c>
      <c r="I358" s="85">
        <v>1</v>
      </c>
      <c r="J358" s="85" t="s">
        <v>381</v>
      </c>
      <c r="K358" s="85">
        <v>58364800</v>
      </c>
      <c r="L358" s="88"/>
      <c r="M358" s="8">
        <v>42036</v>
      </c>
      <c r="N358" s="85">
        <f t="shared" si="16"/>
        <v>1</v>
      </c>
      <c r="O358" s="85" t="s">
        <v>381</v>
      </c>
      <c r="P358" s="85">
        <v>58364800</v>
      </c>
      <c r="Q358" s="88"/>
      <c r="R358" s="74" t="s">
        <v>1284</v>
      </c>
      <c r="S358" s="9">
        <f t="shared" si="17"/>
        <v>42036</v>
      </c>
      <c r="T358" s="85" t="s">
        <v>383</v>
      </c>
    </row>
    <row r="359" spans="1:20" ht="15.75" thickBot="1">
      <c r="A359" s="87">
        <f t="shared" si="15"/>
        <v>349</v>
      </c>
      <c r="B359" s="86" t="s">
        <v>1285</v>
      </c>
      <c r="C359" s="85" t="s">
        <v>54</v>
      </c>
      <c r="D359" s="85" t="s">
        <v>24</v>
      </c>
      <c r="E359" s="2" t="s">
        <v>24</v>
      </c>
      <c r="F359" s="85" t="s">
        <v>1286</v>
      </c>
      <c r="G359" s="85" t="s">
        <v>94</v>
      </c>
      <c r="H359" s="85" t="s">
        <v>380</v>
      </c>
      <c r="I359" s="85">
        <v>1</v>
      </c>
      <c r="J359" s="85" t="s">
        <v>381</v>
      </c>
      <c r="K359" s="85">
        <v>60000000</v>
      </c>
      <c r="L359" s="88"/>
      <c r="M359" s="8">
        <v>42036</v>
      </c>
      <c r="N359" s="85">
        <f t="shared" si="16"/>
        <v>1</v>
      </c>
      <c r="O359" s="85" t="s">
        <v>381</v>
      </c>
      <c r="P359" s="85">
        <v>60000000</v>
      </c>
      <c r="Q359" s="88"/>
      <c r="R359" s="74">
        <v>0</v>
      </c>
      <c r="S359" s="9">
        <v>1</v>
      </c>
      <c r="T359" s="85" t="s">
        <v>383</v>
      </c>
    </row>
    <row r="360" spans="1:20" ht="15.75" thickBot="1">
      <c r="A360" s="87">
        <f t="shared" si="15"/>
        <v>350</v>
      </c>
      <c r="B360" s="86" t="s">
        <v>1287</v>
      </c>
      <c r="C360" s="85" t="s">
        <v>54</v>
      </c>
      <c r="D360" s="85" t="s">
        <v>24</v>
      </c>
      <c r="E360" s="2" t="s">
        <v>24</v>
      </c>
      <c r="F360" s="85" t="s">
        <v>1288</v>
      </c>
      <c r="G360" s="85" t="s">
        <v>94</v>
      </c>
      <c r="H360" s="85" t="s">
        <v>380</v>
      </c>
      <c r="I360" s="85">
        <v>1</v>
      </c>
      <c r="J360" s="85" t="s">
        <v>381</v>
      </c>
      <c r="K360" s="85">
        <v>28672000</v>
      </c>
      <c r="L360" s="88"/>
      <c r="M360" s="8">
        <v>42125</v>
      </c>
      <c r="N360" s="85">
        <f t="shared" si="16"/>
        <v>1</v>
      </c>
      <c r="O360" s="85" t="s">
        <v>381</v>
      </c>
      <c r="P360" s="85">
        <v>28672000</v>
      </c>
      <c r="Q360" s="88"/>
      <c r="R360" s="74" t="s">
        <v>1289</v>
      </c>
      <c r="S360" s="9">
        <f t="shared" si="17"/>
        <v>42125</v>
      </c>
      <c r="T360" s="85" t="s">
        <v>383</v>
      </c>
    </row>
    <row r="361" spans="1:20" ht="15.75" thickBot="1">
      <c r="A361" s="87">
        <f t="shared" si="15"/>
        <v>351</v>
      </c>
      <c r="B361" s="86" t="s">
        <v>1290</v>
      </c>
      <c r="C361" s="85" t="s">
        <v>54</v>
      </c>
      <c r="D361" s="85" t="s">
        <v>24</v>
      </c>
      <c r="E361" s="2" t="s">
        <v>24</v>
      </c>
      <c r="F361" s="85" t="s">
        <v>1291</v>
      </c>
      <c r="G361" s="85" t="s">
        <v>95</v>
      </c>
      <c r="H361" s="85" t="s">
        <v>380</v>
      </c>
      <c r="I361" s="85">
        <v>1</v>
      </c>
      <c r="J361" s="85" t="s">
        <v>381</v>
      </c>
      <c r="K361" s="85">
        <v>5000000</v>
      </c>
      <c r="L361" s="88"/>
      <c r="M361" s="8">
        <v>42036</v>
      </c>
      <c r="N361" s="85">
        <f t="shared" si="16"/>
        <v>1</v>
      </c>
      <c r="O361" s="85" t="s">
        <v>381</v>
      </c>
      <c r="P361" s="85">
        <v>5000000</v>
      </c>
      <c r="Q361" s="88"/>
      <c r="R361" s="74" t="s">
        <v>1292</v>
      </c>
      <c r="S361" s="9">
        <f t="shared" si="17"/>
        <v>42036</v>
      </c>
      <c r="T361" s="85" t="s">
        <v>383</v>
      </c>
    </row>
    <row r="362" spans="1:20" ht="15.75" thickBot="1">
      <c r="A362" s="87">
        <f t="shared" si="15"/>
        <v>352</v>
      </c>
      <c r="B362" s="86" t="s">
        <v>1293</v>
      </c>
      <c r="C362" s="85" t="s">
        <v>54</v>
      </c>
      <c r="D362" s="85" t="s">
        <v>24</v>
      </c>
      <c r="E362" s="2" t="s">
        <v>24</v>
      </c>
      <c r="F362" s="85" t="s">
        <v>1291</v>
      </c>
      <c r="G362" s="85" t="s">
        <v>95</v>
      </c>
      <c r="H362" s="85" t="s">
        <v>380</v>
      </c>
      <c r="I362" s="85">
        <v>1</v>
      </c>
      <c r="J362" s="85" t="s">
        <v>381</v>
      </c>
      <c r="K362" s="85">
        <v>5000000</v>
      </c>
      <c r="L362" s="88"/>
      <c r="M362" s="8">
        <v>42036</v>
      </c>
      <c r="N362" s="85">
        <f t="shared" si="16"/>
        <v>1</v>
      </c>
      <c r="O362" s="85" t="s">
        <v>381</v>
      </c>
      <c r="P362" s="85">
        <v>5000000</v>
      </c>
      <c r="Q362" s="88"/>
      <c r="R362" s="74" t="s">
        <v>1294</v>
      </c>
      <c r="S362" s="9">
        <f t="shared" si="17"/>
        <v>42036</v>
      </c>
      <c r="T362" s="85" t="s">
        <v>383</v>
      </c>
    </row>
    <row r="363" spans="1:20" ht="15.75" thickBot="1">
      <c r="A363" s="87">
        <f t="shared" si="15"/>
        <v>353</v>
      </c>
      <c r="B363" s="86" t="s">
        <v>1295</v>
      </c>
      <c r="C363" s="85" t="s">
        <v>54</v>
      </c>
      <c r="D363" s="85" t="s">
        <v>24</v>
      </c>
      <c r="E363" s="2" t="s">
        <v>24</v>
      </c>
      <c r="F363" s="85" t="s">
        <v>1296</v>
      </c>
      <c r="G363" s="85" t="s">
        <v>94</v>
      </c>
      <c r="H363" s="85" t="s">
        <v>1120</v>
      </c>
      <c r="I363" s="85">
        <v>1</v>
      </c>
      <c r="J363" s="85" t="s">
        <v>381</v>
      </c>
      <c r="K363" s="85">
        <v>0</v>
      </c>
      <c r="L363" s="88"/>
      <c r="M363" s="8">
        <v>42217</v>
      </c>
      <c r="N363" s="85">
        <f t="shared" si="16"/>
        <v>1</v>
      </c>
      <c r="O363" s="85" t="s">
        <v>381</v>
      </c>
      <c r="P363" s="85">
        <v>0</v>
      </c>
      <c r="Q363" s="88"/>
      <c r="R363" s="74">
        <v>0</v>
      </c>
      <c r="S363" s="9">
        <v>1</v>
      </c>
      <c r="T363" s="85" t="s">
        <v>383</v>
      </c>
    </row>
    <row r="364" spans="1:20" ht="15.75" thickBot="1">
      <c r="A364" s="87">
        <f t="shared" si="15"/>
        <v>354</v>
      </c>
      <c r="B364" s="86" t="s">
        <v>1297</v>
      </c>
      <c r="C364" s="85" t="s">
        <v>54</v>
      </c>
      <c r="D364" s="85" t="s">
        <v>24</v>
      </c>
      <c r="E364" s="2" t="s">
        <v>24</v>
      </c>
      <c r="F364" s="85" t="s">
        <v>1298</v>
      </c>
      <c r="G364" s="85" t="s">
        <v>94</v>
      </c>
      <c r="H364" s="85" t="s">
        <v>1120</v>
      </c>
      <c r="I364" s="85">
        <v>1</v>
      </c>
      <c r="J364" s="85" t="s">
        <v>381</v>
      </c>
      <c r="K364" s="85">
        <v>30720000</v>
      </c>
      <c r="L364" s="88"/>
      <c r="M364" s="8">
        <v>42248</v>
      </c>
      <c r="N364" s="85">
        <f t="shared" si="16"/>
        <v>1</v>
      </c>
      <c r="O364" s="85" t="s">
        <v>381</v>
      </c>
      <c r="P364" s="85">
        <v>30720000</v>
      </c>
      <c r="Q364" s="88"/>
      <c r="R364" s="74" t="s">
        <v>1299</v>
      </c>
      <c r="S364" s="9">
        <f t="shared" si="17"/>
        <v>42248</v>
      </c>
      <c r="T364" s="85" t="s">
        <v>383</v>
      </c>
    </row>
    <row r="365" spans="1:20" ht="15.75" thickBot="1">
      <c r="A365" s="87">
        <f t="shared" si="15"/>
        <v>355</v>
      </c>
      <c r="B365" s="86" t="s">
        <v>1300</v>
      </c>
      <c r="C365" s="85" t="s">
        <v>54</v>
      </c>
      <c r="D365" s="85" t="s">
        <v>24</v>
      </c>
      <c r="E365" s="2" t="s">
        <v>24</v>
      </c>
      <c r="F365" s="85" t="s">
        <v>1301</v>
      </c>
      <c r="G365" s="85" t="s">
        <v>94</v>
      </c>
      <c r="H365" s="85" t="s">
        <v>1120</v>
      </c>
      <c r="I365" s="85">
        <v>1</v>
      </c>
      <c r="J365" s="85" t="s">
        <v>381</v>
      </c>
      <c r="K365" s="85">
        <v>27600000</v>
      </c>
      <c r="L365" s="88"/>
      <c r="M365" s="8">
        <v>42217</v>
      </c>
      <c r="N365" s="85">
        <f t="shared" si="16"/>
        <v>1</v>
      </c>
      <c r="O365" s="85" t="s">
        <v>381</v>
      </c>
      <c r="P365" s="85">
        <v>27600000</v>
      </c>
      <c r="Q365" s="88"/>
      <c r="R365" s="74">
        <v>0</v>
      </c>
      <c r="S365" s="9">
        <v>1</v>
      </c>
      <c r="T365" s="85" t="s">
        <v>383</v>
      </c>
    </row>
    <row r="366" spans="1:20" ht="15.75" thickBot="1">
      <c r="A366" s="87">
        <f t="shared" si="15"/>
        <v>356</v>
      </c>
      <c r="B366" s="86" t="s">
        <v>1302</v>
      </c>
      <c r="C366" s="85" t="s">
        <v>54</v>
      </c>
      <c r="D366" s="85" t="s">
        <v>24</v>
      </c>
      <c r="E366" s="2" t="s">
        <v>24</v>
      </c>
      <c r="F366" s="85" t="s">
        <v>1303</v>
      </c>
      <c r="G366" s="85" t="s">
        <v>94</v>
      </c>
      <c r="H366" s="85" t="s">
        <v>1120</v>
      </c>
      <c r="I366" s="85">
        <v>1</v>
      </c>
      <c r="J366" s="85" t="s">
        <v>381</v>
      </c>
      <c r="K366" s="85">
        <v>33280000</v>
      </c>
      <c r="L366" s="88"/>
      <c r="M366" s="8">
        <v>42248</v>
      </c>
      <c r="N366" s="85">
        <f t="shared" si="16"/>
        <v>1</v>
      </c>
      <c r="O366" s="85" t="s">
        <v>381</v>
      </c>
      <c r="P366" s="85">
        <v>33280000</v>
      </c>
      <c r="Q366" s="88"/>
      <c r="R366" s="74" t="s">
        <v>1304</v>
      </c>
      <c r="S366" s="9">
        <f t="shared" si="17"/>
        <v>42248</v>
      </c>
      <c r="T366" s="85" t="s">
        <v>383</v>
      </c>
    </row>
    <row r="367" spans="1:20" ht="15.75" thickBot="1">
      <c r="A367" s="87">
        <f t="shared" si="15"/>
        <v>357</v>
      </c>
      <c r="B367" s="86" t="s">
        <v>1305</v>
      </c>
      <c r="C367" s="85" t="s">
        <v>54</v>
      </c>
      <c r="D367" s="85" t="s">
        <v>24</v>
      </c>
      <c r="E367" s="2" t="s">
        <v>24</v>
      </c>
      <c r="F367" s="85" t="s">
        <v>1306</v>
      </c>
      <c r="G367" s="85" t="s">
        <v>94</v>
      </c>
      <c r="H367" s="85" t="s">
        <v>1120</v>
      </c>
      <c r="I367" s="85">
        <v>1</v>
      </c>
      <c r="J367" s="85" t="s">
        <v>381</v>
      </c>
      <c r="K367" s="85">
        <v>0</v>
      </c>
      <c r="L367" s="88"/>
      <c r="M367" s="8">
        <v>42217</v>
      </c>
      <c r="N367" s="85">
        <f t="shared" si="16"/>
        <v>1</v>
      </c>
      <c r="O367" s="85" t="s">
        <v>381</v>
      </c>
      <c r="P367" s="85">
        <v>0</v>
      </c>
      <c r="Q367" s="88"/>
      <c r="R367" s="74">
        <v>0</v>
      </c>
      <c r="S367" s="9">
        <v>1</v>
      </c>
      <c r="T367" s="85" t="s">
        <v>383</v>
      </c>
    </row>
    <row r="368" spans="1:20" ht="15.75" thickBot="1">
      <c r="A368" s="87">
        <f t="shared" si="15"/>
        <v>358</v>
      </c>
      <c r="B368" s="86" t="s">
        <v>1307</v>
      </c>
      <c r="C368" s="85" t="s">
        <v>54</v>
      </c>
      <c r="D368" s="85" t="s">
        <v>24</v>
      </c>
      <c r="E368" s="2" t="s">
        <v>24</v>
      </c>
      <c r="F368" s="85" t="s">
        <v>1308</v>
      </c>
      <c r="G368" s="85" t="s">
        <v>94</v>
      </c>
      <c r="H368" s="85" t="s">
        <v>1120</v>
      </c>
      <c r="I368" s="85">
        <v>1</v>
      </c>
      <c r="J368" s="85" t="s">
        <v>381</v>
      </c>
      <c r="K368" s="85">
        <v>0</v>
      </c>
      <c r="L368" s="88"/>
      <c r="M368" s="8">
        <v>42217</v>
      </c>
      <c r="N368" s="85">
        <f t="shared" si="16"/>
        <v>1</v>
      </c>
      <c r="O368" s="85" t="s">
        <v>381</v>
      </c>
      <c r="P368" s="85">
        <v>0</v>
      </c>
      <c r="Q368" s="88"/>
      <c r="R368" s="74">
        <v>0</v>
      </c>
      <c r="S368" s="9">
        <v>1</v>
      </c>
      <c r="T368" s="85" t="s">
        <v>383</v>
      </c>
    </row>
    <row r="369" spans="1:20" ht="15.75" thickBot="1">
      <c r="A369" s="87">
        <f t="shared" si="15"/>
        <v>359</v>
      </c>
      <c r="B369" s="86" t="s">
        <v>1309</v>
      </c>
      <c r="C369" s="85" t="s">
        <v>54</v>
      </c>
      <c r="D369" s="85" t="s">
        <v>24</v>
      </c>
      <c r="E369" s="2" t="s">
        <v>24</v>
      </c>
      <c r="F369" s="85" t="s">
        <v>1310</v>
      </c>
      <c r="G369" s="85" t="s">
        <v>94</v>
      </c>
      <c r="H369" s="85" t="s">
        <v>1120</v>
      </c>
      <c r="I369" s="85">
        <v>1</v>
      </c>
      <c r="J369" s="85" t="s">
        <v>381</v>
      </c>
      <c r="K369" s="85">
        <v>464900000</v>
      </c>
      <c r="L369" s="88"/>
      <c r="M369" s="8">
        <v>42217</v>
      </c>
      <c r="N369" s="85">
        <f t="shared" si="16"/>
        <v>1</v>
      </c>
      <c r="O369" s="85" t="s">
        <v>381</v>
      </c>
      <c r="P369" s="85">
        <v>464900000</v>
      </c>
      <c r="Q369" s="88"/>
      <c r="R369" s="74" t="s">
        <v>1311</v>
      </c>
      <c r="S369" s="9">
        <f t="shared" si="17"/>
        <v>42217</v>
      </c>
      <c r="T369" s="85" t="s">
        <v>383</v>
      </c>
    </row>
    <row r="370" spans="1:20" ht="15.75" thickBot="1">
      <c r="A370" s="87">
        <f t="shared" si="15"/>
        <v>360</v>
      </c>
      <c r="B370" s="86" t="s">
        <v>1312</v>
      </c>
      <c r="C370" s="85" t="s">
        <v>54</v>
      </c>
      <c r="D370" s="85" t="s">
        <v>24</v>
      </c>
      <c r="E370" s="2" t="s">
        <v>24</v>
      </c>
      <c r="F370" s="85" t="s">
        <v>1313</v>
      </c>
      <c r="G370" s="85" t="s">
        <v>94</v>
      </c>
      <c r="H370" s="85" t="s">
        <v>1120</v>
      </c>
      <c r="I370" s="85">
        <v>1</v>
      </c>
      <c r="J370" s="85" t="s">
        <v>381</v>
      </c>
      <c r="K370" s="85">
        <v>33906920</v>
      </c>
      <c r="L370" s="88"/>
      <c r="M370" s="8">
        <v>42309</v>
      </c>
      <c r="N370" s="85">
        <f t="shared" si="16"/>
        <v>1</v>
      </c>
      <c r="O370" s="85" t="s">
        <v>381</v>
      </c>
      <c r="P370" s="85">
        <v>33906920</v>
      </c>
      <c r="Q370" s="88"/>
      <c r="R370" s="74" t="s">
        <v>1314</v>
      </c>
      <c r="S370" s="9">
        <f t="shared" si="17"/>
        <v>42309</v>
      </c>
      <c r="T370" s="85" t="s">
        <v>383</v>
      </c>
    </row>
    <row r="371" spans="1:20" ht="15.75" thickBot="1">
      <c r="A371" s="87">
        <f t="shared" si="15"/>
        <v>361</v>
      </c>
      <c r="B371" s="86" t="s">
        <v>1315</v>
      </c>
      <c r="C371" s="85" t="s">
        <v>54</v>
      </c>
      <c r="D371" s="85" t="s">
        <v>24</v>
      </c>
      <c r="E371" s="2" t="s">
        <v>24</v>
      </c>
      <c r="F371" s="85" t="s">
        <v>1316</v>
      </c>
      <c r="G371" s="85" t="s">
        <v>94</v>
      </c>
      <c r="H371" s="85" t="s">
        <v>1120</v>
      </c>
      <c r="I371" s="85">
        <v>1</v>
      </c>
      <c r="J371" s="85" t="s">
        <v>381</v>
      </c>
      <c r="K371" s="85">
        <v>100000000</v>
      </c>
      <c r="L371" s="88"/>
      <c r="M371" s="8">
        <v>42248</v>
      </c>
      <c r="N371" s="85">
        <f t="shared" si="16"/>
        <v>1</v>
      </c>
      <c r="O371" s="85" t="s">
        <v>381</v>
      </c>
      <c r="P371" s="85">
        <v>100000000</v>
      </c>
      <c r="Q371" s="88"/>
      <c r="R371" s="74" t="s">
        <v>1317</v>
      </c>
      <c r="S371" s="9">
        <f t="shared" si="17"/>
        <v>42248</v>
      </c>
      <c r="T371" s="85" t="s">
        <v>383</v>
      </c>
    </row>
    <row r="372" spans="1:20" ht="15.75" thickBot="1">
      <c r="A372" s="87">
        <f t="shared" si="15"/>
        <v>362</v>
      </c>
      <c r="B372" s="86" t="s">
        <v>1318</v>
      </c>
      <c r="C372" s="85" t="s">
        <v>54</v>
      </c>
      <c r="D372" s="85" t="s">
        <v>24</v>
      </c>
      <c r="E372" s="2" t="s">
        <v>24</v>
      </c>
      <c r="F372" s="85" t="s">
        <v>1319</v>
      </c>
      <c r="G372" s="85" t="s">
        <v>96</v>
      </c>
      <c r="H372" s="85" t="s">
        <v>1120</v>
      </c>
      <c r="I372" s="85">
        <v>1</v>
      </c>
      <c r="J372" s="85" t="s">
        <v>381</v>
      </c>
      <c r="K372" s="85">
        <v>65000000</v>
      </c>
      <c r="L372" s="88"/>
      <c r="M372" s="8">
        <v>42248</v>
      </c>
      <c r="N372" s="85">
        <f t="shared" si="16"/>
        <v>1</v>
      </c>
      <c r="O372" s="85" t="s">
        <v>381</v>
      </c>
      <c r="P372" s="85">
        <v>65000000</v>
      </c>
      <c r="Q372" s="88"/>
      <c r="R372" s="74">
        <v>0</v>
      </c>
      <c r="S372" s="9">
        <v>1</v>
      </c>
      <c r="T372" s="85" t="s">
        <v>383</v>
      </c>
    </row>
    <row r="373" spans="1:20" ht="15.75" thickBot="1">
      <c r="A373" s="87">
        <f t="shared" si="15"/>
        <v>363</v>
      </c>
      <c r="B373" s="86" t="s">
        <v>1320</v>
      </c>
      <c r="C373" s="85" t="s">
        <v>54</v>
      </c>
      <c r="D373" s="85" t="s">
        <v>24</v>
      </c>
      <c r="E373" s="2" t="s">
        <v>24</v>
      </c>
      <c r="F373" s="85" t="s">
        <v>1321</v>
      </c>
      <c r="G373" s="85" t="s">
        <v>94</v>
      </c>
      <c r="H373" s="85" t="s">
        <v>1120</v>
      </c>
      <c r="I373" s="85">
        <v>1</v>
      </c>
      <c r="J373" s="85" t="s">
        <v>381</v>
      </c>
      <c r="K373" s="85">
        <v>30000000</v>
      </c>
      <c r="L373" s="88"/>
      <c r="M373" s="8">
        <v>42217</v>
      </c>
      <c r="N373" s="85">
        <f t="shared" si="16"/>
        <v>1</v>
      </c>
      <c r="O373" s="85" t="s">
        <v>381</v>
      </c>
      <c r="P373" s="85">
        <v>30000000</v>
      </c>
      <c r="Q373" s="88"/>
      <c r="R373" s="74">
        <v>0</v>
      </c>
      <c r="S373" s="9">
        <v>1</v>
      </c>
      <c r="T373" s="85" t="s">
        <v>383</v>
      </c>
    </row>
    <row r="374" spans="1:20" ht="15.75" thickBot="1">
      <c r="A374" s="87">
        <f t="shared" si="15"/>
        <v>364</v>
      </c>
      <c r="B374" s="86" t="s">
        <v>1322</v>
      </c>
      <c r="C374" s="85" t="s">
        <v>54</v>
      </c>
      <c r="D374" s="85" t="s">
        <v>24</v>
      </c>
      <c r="E374" s="2" t="s">
        <v>24</v>
      </c>
      <c r="F374" s="85" t="s">
        <v>1323</v>
      </c>
      <c r="G374" s="85" t="s">
        <v>94</v>
      </c>
      <c r="H374" s="85" t="s">
        <v>1120</v>
      </c>
      <c r="I374" s="85">
        <v>1</v>
      </c>
      <c r="J374" s="85" t="s">
        <v>381</v>
      </c>
      <c r="K374" s="85">
        <v>20480000</v>
      </c>
      <c r="L374" s="88"/>
      <c r="M374" s="8">
        <v>42217</v>
      </c>
      <c r="N374" s="85">
        <f t="shared" si="16"/>
        <v>1</v>
      </c>
      <c r="O374" s="85" t="s">
        <v>381</v>
      </c>
      <c r="P374" s="85">
        <v>20480000</v>
      </c>
      <c r="Q374" s="88"/>
      <c r="R374" s="74" t="s">
        <v>1324</v>
      </c>
      <c r="S374" s="9">
        <f t="shared" si="17"/>
        <v>42217</v>
      </c>
      <c r="T374" s="85" t="s">
        <v>383</v>
      </c>
    </row>
    <row r="375" spans="1:20" ht="15.75" thickBot="1">
      <c r="A375" s="87">
        <f t="shared" si="15"/>
        <v>365</v>
      </c>
      <c r="B375" s="86" t="s">
        <v>1325</v>
      </c>
      <c r="C375" s="85" t="s">
        <v>54</v>
      </c>
      <c r="D375" s="85" t="s">
        <v>24</v>
      </c>
      <c r="E375" s="2" t="s">
        <v>24</v>
      </c>
      <c r="F375" s="85" t="s">
        <v>1326</v>
      </c>
      <c r="G375" s="85" t="s">
        <v>94</v>
      </c>
      <c r="H375" s="85" t="s">
        <v>1120</v>
      </c>
      <c r="I375" s="85">
        <v>1</v>
      </c>
      <c r="J375" s="85" t="s">
        <v>381</v>
      </c>
      <c r="K375" s="85">
        <v>20480000</v>
      </c>
      <c r="L375" s="88"/>
      <c r="M375" s="8">
        <v>42217</v>
      </c>
      <c r="N375" s="85">
        <f t="shared" si="16"/>
        <v>1</v>
      </c>
      <c r="O375" s="85" t="s">
        <v>381</v>
      </c>
      <c r="P375" s="85">
        <v>20480000</v>
      </c>
      <c r="Q375" s="88"/>
      <c r="R375" s="74" t="s">
        <v>1327</v>
      </c>
      <c r="S375" s="9">
        <f t="shared" si="17"/>
        <v>42217</v>
      </c>
      <c r="T375" s="85" t="s">
        <v>383</v>
      </c>
    </row>
    <row r="376" spans="1:20" ht="15.75" thickBot="1">
      <c r="A376" s="87">
        <f t="shared" si="15"/>
        <v>366</v>
      </c>
      <c r="B376" s="86" t="s">
        <v>1328</v>
      </c>
      <c r="C376" s="85" t="s">
        <v>54</v>
      </c>
      <c r="D376" s="85" t="s">
        <v>24</v>
      </c>
      <c r="E376" s="2" t="s">
        <v>24</v>
      </c>
      <c r="F376" s="85" t="s">
        <v>1329</v>
      </c>
      <c r="G376" s="85" t="s">
        <v>94</v>
      </c>
      <c r="H376" s="85" t="s">
        <v>1120</v>
      </c>
      <c r="I376" s="85">
        <v>1</v>
      </c>
      <c r="J376" s="85" t="s">
        <v>381</v>
      </c>
      <c r="K376" s="85">
        <v>24500000</v>
      </c>
      <c r="L376" s="88"/>
      <c r="M376" s="8">
        <v>42217</v>
      </c>
      <c r="N376" s="85">
        <f t="shared" si="16"/>
        <v>1</v>
      </c>
      <c r="O376" s="85" t="s">
        <v>381</v>
      </c>
      <c r="P376" s="85">
        <v>24500000</v>
      </c>
      <c r="Q376" s="88"/>
      <c r="R376" s="74">
        <v>0</v>
      </c>
      <c r="S376" s="9">
        <v>1</v>
      </c>
      <c r="T376" s="85" t="s">
        <v>383</v>
      </c>
    </row>
    <row r="377" spans="1:20" ht="15.75" thickBot="1">
      <c r="A377" s="87">
        <f t="shared" si="15"/>
        <v>367</v>
      </c>
      <c r="B377" s="86" t="s">
        <v>1330</v>
      </c>
      <c r="C377" s="85" t="s">
        <v>54</v>
      </c>
      <c r="D377" s="85" t="s">
        <v>24</v>
      </c>
      <c r="E377" s="2" t="s">
        <v>24</v>
      </c>
      <c r="F377" s="85" t="s">
        <v>1331</v>
      </c>
      <c r="G377" s="85" t="s">
        <v>94</v>
      </c>
      <c r="H377" s="85" t="s">
        <v>380</v>
      </c>
      <c r="I377" s="85">
        <v>1</v>
      </c>
      <c r="J377" s="85" t="s">
        <v>381</v>
      </c>
      <c r="K377" s="85">
        <v>7400000</v>
      </c>
      <c r="L377" s="88"/>
      <c r="M377" s="8">
        <v>42217</v>
      </c>
      <c r="N377" s="85">
        <f t="shared" si="16"/>
        <v>1</v>
      </c>
      <c r="O377" s="85" t="s">
        <v>381</v>
      </c>
      <c r="P377" s="85">
        <v>7400000</v>
      </c>
      <c r="Q377" s="88"/>
      <c r="R377" s="74">
        <v>0</v>
      </c>
      <c r="S377" s="9">
        <v>1</v>
      </c>
      <c r="T377" s="85" t="s">
        <v>383</v>
      </c>
    </row>
    <row r="378" spans="1:20" ht="15.75" thickBot="1">
      <c r="A378" s="87">
        <f t="shared" si="15"/>
        <v>368</v>
      </c>
      <c r="B378" s="86" t="s">
        <v>1332</v>
      </c>
      <c r="C378" s="85" t="s">
        <v>54</v>
      </c>
      <c r="D378" s="85" t="s">
        <v>24</v>
      </c>
      <c r="E378" s="2" t="s">
        <v>24</v>
      </c>
      <c r="F378" s="85" t="s">
        <v>1333</v>
      </c>
      <c r="G378" s="85" t="s">
        <v>97</v>
      </c>
      <c r="H378" s="85" t="s">
        <v>380</v>
      </c>
      <c r="I378" s="85">
        <v>1</v>
      </c>
      <c r="J378" s="85" t="s">
        <v>381</v>
      </c>
      <c r="K378" s="85">
        <v>6318925</v>
      </c>
      <c r="L378" s="88"/>
      <c r="M378" s="8">
        <v>42217</v>
      </c>
      <c r="N378" s="85">
        <f t="shared" si="16"/>
        <v>1</v>
      </c>
      <c r="O378" s="85" t="s">
        <v>381</v>
      </c>
      <c r="P378" s="85">
        <v>6318925</v>
      </c>
      <c r="Q378" s="88"/>
      <c r="R378" s="74">
        <v>0</v>
      </c>
      <c r="S378" s="9">
        <v>1</v>
      </c>
      <c r="T378" s="85" t="s">
        <v>383</v>
      </c>
    </row>
    <row r="379" spans="1:20" ht="15.75" thickBot="1">
      <c r="A379" s="87">
        <f t="shared" si="15"/>
        <v>369</v>
      </c>
      <c r="B379" s="86" t="s">
        <v>1334</v>
      </c>
      <c r="C379" s="85" t="s">
        <v>54</v>
      </c>
      <c r="D379" s="85" t="s">
        <v>24</v>
      </c>
      <c r="E379" s="2" t="s">
        <v>24</v>
      </c>
      <c r="F379" s="85" t="s">
        <v>1335</v>
      </c>
      <c r="G379" s="85" t="s">
        <v>97</v>
      </c>
      <c r="H379" s="85" t="s">
        <v>380</v>
      </c>
      <c r="I379" s="85">
        <v>1</v>
      </c>
      <c r="J379" s="85" t="s">
        <v>381</v>
      </c>
      <c r="K379" s="85">
        <v>8000000</v>
      </c>
      <c r="L379" s="88"/>
      <c r="M379" s="8">
        <v>42217</v>
      </c>
      <c r="N379" s="85">
        <f t="shared" si="16"/>
        <v>1</v>
      </c>
      <c r="O379" s="85" t="s">
        <v>381</v>
      </c>
      <c r="P379" s="85">
        <v>8000000</v>
      </c>
      <c r="Q379" s="88"/>
      <c r="R379" s="74">
        <v>0</v>
      </c>
      <c r="S379" s="9">
        <v>1</v>
      </c>
      <c r="T379" s="85" t="s">
        <v>383</v>
      </c>
    </row>
    <row r="380" spans="1:20" ht="15.75" thickBot="1">
      <c r="A380" s="87">
        <f t="shared" si="15"/>
        <v>370</v>
      </c>
      <c r="B380" s="86" t="s">
        <v>1336</v>
      </c>
      <c r="C380" s="85" t="s">
        <v>54</v>
      </c>
      <c r="D380" s="85" t="s">
        <v>24</v>
      </c>
      <c r="E380" s="2" t="s">
        <v>24</v>
      </c>
      <c r="F380" s="85" t="s">
        <v>1337</v>
      </c>
      <c r="G380" s="85" t="s">
        <v>94</v>
      </c>
      <c r="H380" s="85" t="s">
        <v>386</v>
      </c>
      <c r="I380" s="85">
        <v>1</v>
      </c>
      <c r="J380" s="85" t="s">
        <v>381</v>
      </c>
      <c r="K380" s="85">
        <v>72000000</v>
      </c>
      <c r="L380" s="88"/>
      <c r="M380" s="8">
        <v>42036</v>
      </c>
      <c r="N380" s="85">
        <f t="shared" si="16"/>
        <v>1</v>
      </c>
      <c r="O380" s="85" t="s">
        <v>381</v>
      </c>
      <c r="P380" s="85">
        <v>72000000</v>
      </c>
      <c r="Q380" s="88"/>
      <c r="R380" s="74" t="s">
        <v>1338</v>
      </c>
      <c r="S380" s="9">
        <f t="shared" si="17"/>
        <v>42036</v>
      </c>
      <c r="T380" s="85" t="s">
        <v>383</v>
      </c>
    </row>
    <row r="381" spans="1:20" ht="15.75" thickBot="1">
      <c r="A381" s="87">
        <f t="shared" si="15"/>
        <v>371</v>
      </c>
      <c r="B381" s="86" t="s">
        <v>1339</v>
      </c>
      <c r="C381" s="85" t="s">
        <v>54</v>
      </c>
      <c r="D381" s="85" t="s">
        <v>24</v>
      </c>
      <c r="E381" s="2" t="s">
        <v>24</v>
      </c>
      <c r="F381" s="85" t="s">
        <v>1340</v>
      </c>
      <c r="G381" s="85" t="s">
        <v>94</v>
      </c>
      <c r="H381" s="85" t="s">
        <v>380</v>
      </c>
      <c r="I381" s="85">
        <v>1</v>
      </c>
      <c r="J381" s="85" t="s">
        <v>381</v>
      </c>
      <c r="K381" s="85">
        <v>168000000</v>
      </c>
      <c r="L381" s="88"/>
      <c r="M381" s="8">
        <v>42064</v>
      </c>
      <c r="N381" s="85">
        <f t="shared" si="16"/>
        <v>1</v>
      </c>
      <c r="O381" s="85" t="s">
        <v>381</v>
      </c>
      <c r="P381" s="85">
        <v>168000000</v>
      </c>
      <c r="Q381" s="88"/>
      <c r="R381" s="74" t="s">
        <v>1341</v>
      </c>
      <c r="S381" s="9">
        <f t="shared" si="17"/>
        <v>42064</v>
      </c>
      <c r="T381" s="85" t="s">
        <v>383</v>
      </c>
    </row>
    <row r="382" spans="1:20" ht="15.75" thickBot="1">
      <c r="A382" s="87">
        <f t="shared" si="15"/>
        <v>372</v>
      </c>
      <c r="B382" s="86" t="s">
        <v>1342</v>
      </c>
      <c r="C382" s="85" t="s">
        <v>54</v>
      </c>
      <c r="D382" s="85" t="s">
        <v>24</v>
      </c>
      <c r="E382" s="2" t="s">
        <v>24</v>
      </c>
      <c r="F382" s="85" t="s">
        <v>1343</v>
      </c>
      <c r="G382" s="85" t="s">
        <v>94</v>
      </c>
      <c r="H382" s="85" t="s">
        <v>380</v>
      </c>
      <c r="I382" s="85">
        <v>1</v>
      </c>
      <c r="J382" s="85" t="s">
        <v>381</v>
      </c>
      <c r="K382" s="85">
        <v>111268500</v>
      </c>
      <c r="L382" s="88"/>
      <c r="M382" s="8">
        <v>42036</v>
      </c>
      <c r="N382" s="85">
        <f t="shared" si="16"/>
        <v>1</v>
      </c>
      <c r="O382" s="85" t="s">
        <v>381</v>
      </c>
      <c r="P382" s="85">
        <v>111268500</v>
      </c>
      <c r="Q382" s="88"/>
      <c r="R382" s="74" t="s">
        <v>1344</v>
      </c>
      <c r="S382" s="9">
        <f t="shared" si="17"/>
        <v>42036</v>
      </c>
      <c r="T382" s="85" t="s">
        <v>383</v>
      </c>
    </row>
    <row r="383" spans="1:20" ht="15.75" thickBot="1">
      <c r="A383" s="87">
        <f t="shared" si="15"/>
        <v>373</v>
      </c>
      <c r="B383" s="86" t="s">
        <v>1345</v>
      </c>
      <c r="C383" s="85" t="s">
        <v>54</v>
      </c>
      <c r="D383" s="85" t="s">
        <v>24</v>
      </c>
      <c r="E383" s="2" t="s">
        <v>24</v>
      </c>
      <c r="F383" s="85" t="s">
        <v>1346</v>
      </c>
      <c r="G383" s="85" t="s">
        <v>94</v>
      </c>
      <c r="H383" s="85" t="s">
        <v>380</v>
      </c>
      <c r="I383" s="85">
        <v>1</v>
      </c>
      <c r="J383" s="85" t="s">
        <v>381</v>
      </c>
      <c r="K383" s="85">
        <v>43055548</v>
      </c>
      <c r="L383" s="88"/>
      <c r="M383" s="8">
        <v>42095</v>
      </c>
      <c r="N383" s="85">
        <f t="shared" si="16"/>
        <v>1</v>
      </c>
      <c r="O383" s="85" t="s">
        <v>381</v>
      </c>
      <c r="P383" s="85">
        <v>43055548</v>
      </c>
      <c r="Q383" s="88"/>
      <c r="R383" s="74" t="s">
        <v>1347</v>
      </c>
      <c r="S383" s="9">
        <f t="shared" si="17"/>
        <v>42095</v>
      </c>
      <c r="T383" s="85" t="s">
        <v>383</v>
      </c>
    </row>
    <row r="384" spans="1:20" ht="15.75" thickBot="1">
      <c r="A384" s="87">
        <f t="shared" si="15"/>
        <v>374</v>
      </c>
      <c r="B384" s="86" t="s">
        <v>1348</v>
      </c>
      <c r="C384" s="85" t="s">
        <v>54</v>
      </c>
      <c r="D384" s="85" t="s">
        <v>24</v>
      </c>
      <c r="E384" s="2" t="s">
        <v>24</v>
      </c>
      <c r="F384" s="85" t="s">
        <v>1349</v>
      </c>
      <c r="G384" s="85" t="s">
        <v>94</v>
      </c>
      <c r="H384" s="85" t="s">
        <v>380</v>
      </c>
      <c r="I384" s="85">
        <v>1</v>
      </c>
      <c r="J384" s="85" t="s">
        <v>381</v>
      </c>
      <c r="K384" s="85">
        <v>72000000</v>
      </c>
      <c r="L384" s="88"/>
      <c r="M384" s="8">
        <v>42036</v>
      </c>
      <c r="N384" s="85">
        <f t="shared" si="16"/>
        <v>1</v>
      </c>
      <c r="O384" s="85" t="s">
        <v>381</v>
      </c>
      <c r="P384" s="85">
        <v>72000000</v>
      </c>
      <c r="Q384" s="88"/>
      <c r="R384" s="74" t="s">
        <v>1350</v>
      </c>
      <c r="S384" s="9">
        <f t="shared" si="17"/>
        <v>42036</v>
      </c>
      <c r="T384" s="85" t="s">
        <v>383</v>
      </c>
    </row>
    <row r="385" spans="1:20" ht="15.75" thickBot="1">
      <c r="A385" s="87">
        <f t="shared" si="15"/>
        <v>375</v>
      </c>
      <c r="B385" s="86" t="s">
        <v>1351</v>
      </c>
      <c r="C385" s="85" t="s">
        <v>54</v>
      </c>
      <c r="D385" s="85" t="s">
        <v>24</v>
      </c>
      <c r="E385" s="2" t="s">
        <v>24</v>
      </c>
      <c r="F385" s="85" t="s">
        <v>1352</v>
      </c>
      <c r="G385" s="85" t="s">
        <v>96</v>
      </c>
      <c r="H385" s="85" t="s">
        <v>380</v>
      </c>
      <c r="I385" s="85">
        <v>1</v>
      </c>
      <c r="J385" s="85" t="s">
        <v>381</v>
      </c>
      <c r="K385" s="85">
        <v>113900000</v>
      </c>
      <c r="L385" s="88"/>
      <c r="M385" s="8">
        <v>42095</v>
      </c>
      <c r="N385" s="85">
        <f t="shared" si="16"/>
        <v>1</v>
      </c>
      <c r="O385" s="85" t="s">
        <v>381</v>
      </c>
      <c r="P385" s="85">
        <v>113900000</v>
      </c>
      <c r="Q385" s="88"/>
      <c r="R385" s="74" t="s">
        <v>1353</v>
      </c>
      <c r="S385" s="9">
        <f t="shared" si="17"/>
        <v>42095</v>
      </c>
      <c r="T385" s="85" t="s">
        <v>383</v>
      </c>
    </row>
    <row r="386" spans="1:20" ht="15.75" thickBot="1">
      <c r="A386" s="87">
        <f t="shared" si="15"/>
        <v>376</v>
      </c>
      <c r="B386" s="86" t="s">
        <v>1354</v>
      </c>
      <c r="C386" s="85" t="s">
        <v>54</v>
      </c>
      <c r="D386" s="85" t="s">
        <v>24</v>
      </c>
      <c r="E386" s="2" t="s">
        <v>24</v>
      </c>
      <c r="F386" s="85" t="s">
        <v>1355</v>
      </c>
      <c r="G386" s="85" t="s">
        <v>94</v>
      </c>
      <c r="H386" s="85" t="s">
        <v>380</v>
      </c>
      <c r="I386" s="85">
        <v>1</v>
      </c>
      <c r="J386" s="85" t="s">
        <v>381</v>
      </c>
      <c r="K386" s="85">
        <v>745980000</v>
      </c>
      <c r="L386" s="88"/>
      <c r="M386" s="8">
        <v>42095</v>
      </c>
      <c r="N386" s="85">
        <f t="shared" si="16"/>
        <v>1</v>
      </c>
      <c r="O386" s="85" t="s">
        <v>381</v>
      </c>
      <c r="P386" s="85">
        <v>745980000</v>
      </c>
      <c r="Q386" s="88"/>
      <c r="R386" s="74" t="s">
        <v>1356</v>
      </c>
      <c r="S386" s="9">
        <f t="shared" si="17"/>
        <v>42095</v>
      </c>
      <c r="T386" s="85" t="s">
        <v>383</v>
      </c>
    </row>
    <row r="387" spans="1:20" ht="15.75" thickBot="1">
      <c r="A387" s="87">
        <f t="shared" si="15"/>
        <v>377</v>
      </c>
      <c r="B387" s="86" t="s">
        <v>1357</v>
      </c>
      <c r="C387" s="85" t="s">
        <v>54</v>
      </c>
      <c r="D387" s="85" t="s">
        <v>24</v>
      </c>
      <c r="E387" s="2" t="s">
        <v>24</v>
      </c>
      <c r="F387" s="85" t="s">
        <v>1358</v>
      </c>
      <c r="G387" s="85" t="s">
        <v>94</v>
      </c>
      <c r="H387" s="85" t="s">
        <v>380</v>
      </c>
      <c r="I387" s="85">
        <v>1</v>
      </c>
      <c r="J387" s="85" t="s">
        <v>381</v>
      </c>
      <c r="K387" s="85">
        <v>62633484</v>
      </c>
      <c r="L387" s="88"/>
      <c r="M387" s="8">
        <v>42095</v>
      </c>
      <c r="N387" s="85">
        <f t="shared" si="16"/>
        <v>1</v>
      </c>
      <c r="O387" s="85" t="s">
        <v>381</v>
      </c>
      <c r="P387" s="85">
        <v>62633484</v>
      </c>
      <c r="Q387" s="88"/>
      <c r="R387" s="74" t="s">
        <v>1359</v>
      </c>
      <c r="S387" s="9">
        <f t="shared" si="17"/>
        <v>42095</v>
      </c>
      <c r="T387" s="85" t="s">
        <v>383</v>
      </c>
    </row>
    <row r="388" spans="1:20" ht="15.75" thickBot="1">
      <c r="A388" s="87">
        <f t="shared" si="15"/>
        <v>378</v>
      </c>
      <c r="B388" s="86" t="s">
        <v>1360</v>
      </c>
      <c r="C388" s="85" t="s">
        <v>54</v>
      </c>
      <c r="D388" s="85" t="s">
        <v>24</v>
      </c>
      <c r="E388" s="2" t="s">
        <v>24</v>
      </c>
      <c r="F388" s="85" t="s">
        <v>1361</v>
      </c>
      <c r="G388" s="85" t="s">
        <v>94</v>
      </c>
      <c r="H388" s="85" t="s">
        <v>380</v>
      </c>
      <c r="I388" s="85">
        <v>1</v>
      </c>
      <c r="J388" s="85" t="s">
        <v>381</v>
      </c>
      <c r="K388" s="85">
        <v>1203301973</v>
      </c>
      <c r="L388" s="88"/>
      <c r="M388" s="8">
        <v>42064</v>
      </c>
      <c r="N388" s="85">
        <f t="shared" si="16"/>
        <v>1</v>
      </c>
      <c r="O388" s="85" t="s">
        <v>381</v>
      </c>
      <c r="P388" s="85">
        <v>1203301973</v>
      </c>
      <c r="Q388" s="88"/>
      <c r="R388" s="74">
        <v>0</v>
      </c>
      <c r="S388" s="9">
        <v>1</v>
      </c>
      <c r="T388" s="85" t="s">
        <v>383</v>
      </c>
    </row>
    <row r="389" spans="1:20" ht="15.75" thickBot="1">
      <c r="A389" s="87">
        <f t="shared" si="15"/>
        <v>379</v>
      </c>
      <c r="B389" s="86" t="s">
        <v>1362</v>
      </c>
      <c r="C389" s="85" t="s">
        <v>54</v>
      </c>
      <c r="D389" s="85" t="s">
        <v>24</v>
      </c>
      <c r="E389" s="2" t="s">
        <v>24</v>
      </c>
      <c r="F389" s="85" t="s">
        <v>1363</v>
      </c>
      <c r="G389" s="85" t="s">
        <v>93</v>
      </c>
      <c r="H389" s="85" t="s">
        <v>380</v>
      </c>
      <c r="I389" s="85">
        <v>1</v>
      </c>
      <c r="J389" s="85" t="s">
        <v>381</v>
      </c>
      <c r="K389" s="85">
        <v>123807527</v>
      </c>
      <c r="L389" s="88"/>
      <c r="M389" s="8">
        <v>42064</v>
      </c>
      <c r="N389" s="85">
        <f t="shared" si="16"/>
        <v>1</v>
      </c>
      <c r="O389" s="85" t="s">
        <v>381</v>
      </c>
      <c r="P389" s="85">
        <v>123807527</v>
      </c>
      <c r="Q389" s="88"/>
      <c r="R389" s="74">
        <v>0</v>
      </c>
      <c r="S389" s="9">
        <v>1</v>
      </c>
      <c r="T389" s="85" t="s">
        <v>383</v>
      </c>
    </row>
    <row r="390" spans="1:20" ht="15.75" thickBot="1">
      <c r="A390" s="87">
        <f t="shared" si="15"/>
        <v>380</v>
      </c>
      <c r="B390" s="86" t="s">
        <v>1364</v>
      </c>
      <c r="C390" s="85" t="s">
        <v>54</v>
      </c>
      <c r="D390" s="85" t="s">
        <v>24</v>
      </c>
      <c r="E390" s="2" t="s">
        <v>24</v>
      </c>
      <c r="F390" s="85" t="s">
        <v>1365</v>
      </c>
      <c r="G390" s="85" t="s">
        <v>94</v>
      </c>
      <c r="H390" s="85" t="s">
        <v>380</v>
      </c>
      <c r="I390" s="85">
        <v>1</v>
      </c>
      <c r="J390" s="85" t="s">
        <v>381</v>
      </c>
      <c r="K390" s="85">
        <v>8491200</v>
      </c>
      <c r="L390" s="88"/>
      <c r="M390" s="8">
        <v>42309</v>
      </c>
      <c r="N390" s="85">
        <f t="shared" si="16"/>
        <v>1</v>
      </c>
      <c r="O390" s="85" t="s">
        <v>381</v>
      </c>
      <c r="P390" s="85">
        <v>8491200</v>
      </c>
      <c r="Q390" s="88"/>
      <c r="R390" s="74" t="s">
        <v>1366</v>
      </c>
      <c r="S390" s="9">
        <f t="shared" si="17"/>
        <v>42309</v>
      </c>
      <c r="T390" s="85" t="s">
        <v>383</v>
      </c>
    </row>
    <row r="391" spans="1:20" ht="15.75" thickBot="1">
      <c r="A391" s="87">
        <f t="shared" si="15"/>
        <v>381</v>
      </c>
      <c r="B391" s="86" t="s">
        <v>1367</v>
      </c>
      <c r="C391" s="85" t="s">
        <v>54</v>
      </c>
      <c r="D391" s="85" t="s">
        <v>24</v>
      </c>
      <c r="E391" s="2" t="s">
        <v>24</v>
      </c>
      <c r="F391" s="85" t="s">
        <v>1368</v>
      </c>
      <c r="G391" s="85" t="s">
        <v>94</v>
      </c>
      <c r="H391" s="85" t="s">
        <v>380</v>
      </c>
      <c r="I391" s="85">
        <v>1</v>
      </c>
      <c r="J391" s="85" t="s">
        <v>381</v>
      </c>
      <c r="K391" s="85">
        <v>15000000</v>
      </c>
      <c r="L391" s="88"/>
      <c r="M391" s="8">
        <v>42064</v>
      </c>
      <c r="N391" s="85">
        <f t="shared" si="16"/>
        <v>1</v>
      </c>
      <c r="O391" s="85" t="s">
        <v>381</v>
      </c>
      <c r="P391" s="85">
        <v>15000000</v>
      </c>
      <c r="Q391" s="88"/>
      <c r="R391" s="74" t="s">
        <v>1369</v>
      </c>
      <c r="S391" s="9">
        <f t="shared" si="17"/>
        <v>42064</v>
      </c>
      <c r="T391" s="85" t="s">
        <v>383</v>
      </c>
    </row>
    <row r="392" spans="1:20" ht="15.75" thickBot="1">
      <c r="A392" s="87">
        <f t="shared" si="15"/>
        <v>382</v>
      </c>
      <c r="B392" s="86" t="s">
        <v>1370</v>
      </c>
      <c r="C392" s="85" t="s">
        <v>54</v>
      </c>
      <c r="D392" s="85" t="s">
        <v>24</v>
      </c>
      <c r="E392" s="2" t="s">
        <v>24</v>
      </c>
      <c r="F392" s="85" t="s">
        <v>1361</v>
      </c>
      <c r="G392" s="85" t="s">
        <v>94</v>
      </c>
      <c r="H392" s="85" t="s">
        <v>380</v>
      </c>
      <c r="I392" s="85">
        <v>1</v>
      </c>
      <c r="J392" s="85" t="s">
        <v>381</v>
      </c>
      <c r="K392" s="85">
        <v>190000000</v>
      </c>
      <c r="L392" s="88"/>
      <c r="M392" s="8">
        <v>42064</v>
      </c>
      <c r="N392" s="85">
        <f t="shared" si="16"/>
        <v>1</v>
      </c>
      <c r="O392" s="85" t="s">
        <v>381</v>
      </c>
      <c r="P392" s="85">
        <v>190000000</v>
      </c>
      <c r="Q392" s="88"/>
      <c r="R392" s="74">
        <v>0</v>
      </c>
      <c r="S392" s="9">
        <v>1</v>
      </c>
      <c r="T392" s="85" t="s">
        <v>383</v>
      </c>
    </row>
    <row r="393" spans="1:20" ht="15.75" thickBot="1">
      <c r="A393" s="87">
        <f t="shared" si="15"/>
        <v>383</v>
      </c>
      <c r="B393" s="86" t="s">
        <v>1371</v>
      </c>
      <c r="C393" s="85" t="s">
        <v>54</v>
      </c>
      <c r="D393" s="85" t="s">
        <v>24</v>
      </c>
      <c r="E393" s="2" t="s">
        <v>24</v>
      </c>
      <c r="F393" s="85" t="s">
        <v>1372</v>
      </c>
      <c r="G393" s="85" t="s">
        <v>94</v>
      </c>
      <c r="H393" s="85" t="s">
        <v>386</v>
      </c>
      <c r="I393" s="85">
        <v>1</v>
      </c>
      <c r="J393" s="85" t="s">
        <v>381</v>
      </c>
      <c r="K393" s="85">
        <v>55933955</v>
      </c>
      <c r="L393" s="88"/>
      <c r="M393" s="8">
        <v>42036</v>
      </c>
      <c r="N393" s="85">
        <f t="shared" si="16"/>
        <v>1</v>
      </c>
      <c r="O393" s="85" t="s">
        <v>381</v>
      </c>
      <c r="P393" s="85">
        <v>55933955</v>
      </c>
      <c r="Q393" s="88"/>
      <c r="R393" s="74" t="s">
        <v>1373</v>
      </c>
      <c r="S393" s="9">
        <f t="shared" si="17"/>
        <v>42036</v>
      </c>
      <c r="T393" s="85" t="s">
        <v>383</v>
      </c>
    </row>
    <row r="394" spans="1:20" ht="15.75" thickBot="1">
      <c r="A394" s="87">
        <f t="shared" si="15"/>
        <v>384</v>
      </c>
      <c r="B394" s="86" t="s">
        <v>1374</v>
      </c>
      <c r="C394" s="85" t="s">
        <v>54</v>
      </c>
      <c r="D394" s="85" t="s">
        <v>24</v>
      </c>
      <c r="E394" s="2" t="s">
        <v>24</v>
      </c>
      <c r="F394" s="85" t="s">
        <v>1375</v>
      </c>
      <c r="G394" s="85" t="s">
        <v>94</v>
      </c>
      <c r="H394" s="85" t="s">
        <v>380</v>
      </c>
      <c r="I394" s="85">
        <v>1</v>
      </c>
      <c r="J394" s="85" t="s">
        <v>381</v>
      </c>
      <c r="K394" s="85">
        <v>22472000</v>
      </c>
      <c r="L394" s="88"/>
      <c r="M394" s="8">
        <v>42125</v>
      </c>
      <c r="N394" s="85">
        <f t="shared" si="16"/>
        <v>1</v>
      </c>
      <c r="O394" s="85" t="s">
        <v>381</v>
      </c>
      <c r="P394" s="85">
        <v>22472000</v>
      </c>
      <c r="Q394" s="88"/>
      <c r="R394" s="74" t="s">
        <v>1376</v>
      </c>
      <c r="S394" s="9">
        <f t="shared" si="17"/>
        <v>42125</v>
      </c>
      <c r="T394" s="85" t="s">
        <v>383</v>
      </c>
    </row>
    <row r="395" spans="1:20" ht="15.75" thickBot="1">
      <c r="A395" s="87">
        <f t="shared" si="15"/>
        <v>385</v>
      </c>
      <c r="B395" s="86" t="s">
        <v>1377</v>
      </c>
      <c r="C395" s="85" t="s">
        <v>54</v>
      </c>
      <c r="D395" s="85" t="s">
        <v>24</v>
      </c>
      <c r="E395" s="2" t="s">
        <v>24</v>
      </c>
      <c r="F395" s="85" t="s">
        <v>1378</v>
      </c>
      <c r="G395" s="85" t="s">
        <v>94</v>
      </c>
      <c r="H395" s="85" t="s">
        <v>380</v>
      </c>
      <c r="I395" s="85">
        <v>1</v>
      </c>
      <c r="J395" s="85" t="s">
        <v>381</v>
      </c>
      <c r="K395" s="85">
        <v>28200000</v>
      </c>
      <c r="L395" s="88"/>
      <c r="M395" s="8">
        <v>42064</v>
      </c>
      <c r="N395" s="85">
        <f t="shared" si="16"/>
        <v>1</v>
      </c>
      <c r="O395" s="85" t="s">
        <v>381</v>
      </c>
      <c r="P395" s="85">
        <v>28200000</v>
      </c>
      <c r="Q395" s="88"/>
      <c r="R395" s="74" t="s">
        <v>1379</v>
      </c>
      <c r="S395" s="9">
        <f t="shared" si="17"/>
        <v>42064</v>
      </c>
      <c r="T395" s="85" t="s">
        <v>383</v>
      </c>
    </row>
    <row r="396" spans="1:20" ht="15.75" thickBot="1">
      <c r="A396" s="87">
        <f aca="true" t="shared" si="18" ref="A396:A440">+A395+1</f>
        <v>386</v>
      </c>
      <c r="B396" s="86" t="s">
        <v>1380</v>
      </c>
      <c r="C396" s="85" t="s">
        <v>54</v>
      </c>
      <c r="D396" s="85" t="s">
        <v>24</v>
      </c>
      <c r="E396" s="2" t="s">
        <v>24</v>
      </c>
      <c r="F396" s="85" t="s">
        <v>1381</v>
      </c>
      <c r="G396" s="85" t="s">
        <v>94</v>
      </c>
      <c r="H396" s="85" t="s">
        <v>380</v>
      </c>
      <c r="I396" s="85">
        <v>1</v>
      </c>
      <c r="J396" s="85" t="s">
        <v>381</v>
      </c>
      <c r="K396" s="85">
        <v>32000000</v>
      </c>
      <c r="L396" s="88"/>
      <c r="M396" s="8">
        <v>42036</v>
      </c>
      <c r="N396" s="85">
        <f aca="true" t="shared" si="19" ref="N396:N440">+I396</f>
        <v>1</v>
      </c>
      <c r="O396" s="85" t="s">
        <v>381</v>
      </c>
      <c r="P396" s="85">
        <v>32000000</v>
      </c>
      <c r="Q396" s="88"/>
      <c r="R396" s="74" t="s">
        <v>1382</v>
      </c>
      <c r="S396" s="9">
        <f t="shared" si="17"/>
        <v>42036</v>
      </c>
      <c r="T396" s="85" t="s">
        <v>383</v>
      </c>
    </row>
    <row r="397" spans="1:20" ht="15.75" thickBot="1">
      <c r="A397" s="87">
        <f t="shared" si="18"/>
        <v>387</v>
      </c>
      <c r="B397" s="86" t="s">
        <v>1383</v>
      </c>
      <c r="C397" s="85" t="s">
        <v>54</v>
      </c>
      <c r="D397" s="85" t="s">
        <v>24</v>
      </c>
      <c r="E397" s="2" t="s">
        <v>24</v>
      </c>
      <c r="F397" s="85" t="s">
        <v>1384</v>
      </c>
      <c r="G397" s="85" t="s">
        <v>94</v>
      </c>
      <c r="H397" s="85" t="s">
        <v>380</v>
      </c>
      <c r="I397" s="85">
        <v>1</v>
      </c>
      <c r="J397" s="85" t="s">
        <v>381</v>
      </c>
      <c r="K397" s="85">
        <v>36250000</v>
      </c>
      <c r="L397" s="88"/>
      <c r="M397" s="8">
        <v>42125</v>
      </c>
      <c r="N397" s="85">
        <f t="shared" si="19"/>
        <v>1</v>
      </c>
      <c r="O397" s="85" t="s">
        <v>381</v>
      </c>
      <c r="P397" s="85">
        <v>36250000</v>
      </c>
      <c r="Q397" s="88"/>
      <c r="R397" s="74" t="s">
        <v>1385</v>
      </c>
      <c r="S397" s="9">
        <f t="shared" si="17"/>
        <v>42125</v>
      </c>
      <c r="T397" s="85" t="s">
        <v>383</v>
      </c>
    </row>
    <row r="398" spans="1:20" ht="15.75" thickBot="1">
      <c r="A398" s="87">
        <f t="shared" si="18"/>
        <v>388</v>
      </c>
      <c r="B398" s="86" t="s">
        <v>1386</v>
      </c>
      <c r="C398" s="85" t="s">
        <v>54</v>
      </c>
      <c r="D398" s="85" t="s">
        <v>24</v>
      </c>
      <c r="E398" s="2" t="s">
        <v>24</v>
      </c>
      <c r="F398" s="85" t="s">
        <v>1387</v>
      </c>
      <c r="G398" s="85" t="s">
        <v>94</v>
      </c>
      <c r="H398" s="85" t="s">
        <v>380</v>
      </c>
      <c r="I398" s="85">
        <v>1</v>
      </c>
      <c r="J398" s="85" t="s">
        <v>381</v>
      </c>
      <c r="K398" s="85">
        <v>336500000</v>
      </c>
      <c r="L398" s="88"/>
      <c r="M398" s="8">
        <v>42125</v>
      </c>
      <c r="N398" s="85">
        <f t="shared" si="19"/>
        <v>1</v>
      </c>
      <c r="O398" s="85" t="s">
        <v>381</v>
      </c>
      <c r="P398" s="85">
        <v>336500000</v>
      </c>
      <c r="Q398" s="88"/>
      <c r="R398" s="74" t="s">
        <v>1388</v>
      </c>
      <c r="S398" s="9">
        <f t="shared" si="17"/>
        <v>42125</v>
      </c>
      <c r="T398" s="85" t="s">
        <v>383</v>
      </c>
    </row>
    <row r="399" spans="1:20" ht="15.75" thickBot="1">
      <c r="A399" s="87">
        <f t="shared" si="18"/>
        <v>389</v>
      </c>
      <c r="B399" s="86" t="s">
        <v>1389</v>
      </c>
      <c r="C399" s="85" t="s">
        <v>54</v>
      </c>
      <c r="D399" s="85" t="s">
        <v>24</v>
      </c>
      <c r="E399" s="2" t="s">
        <v>24</v>
      </c>
      <c r="F399" s="85" t="s">
        <v>1390</v>
      </c>
      <c r="G399" s="85" t="s">
        <v>94</v>
      </c>
      <c r="H399" s="85" t="s">
        <v>380</v>
      </c>
      <c r="I399" s="85">
        <v>1</v>
      </c>
      <c r="J399" s="85" t="s">
        <v>381</v>
      </c>
      <c r="K399" s="85">
        <v>65000000</v>
      </c>
      <c r="L399" s="88"/>
      <c r="M399" s="8">
        <v>42036</v>
      </c>
      <c r="N399" s="85">
        <f t="shared" si="19"/>
        <v>1</v>
      </c>
      <c r="O399" s="85" t="s">
        <v>381</v>
      </c>
      <c r="P399" s="85">
        <v>65000000</v>
      </c>
      <c r="Q399" s="88"/>
      <c r="R399" s="74" t="s">
        <v>1391</v>
      </c>
      <c r="S399" s="9">
        <f aca="true" t="shared" si="20" ref="S399:S434">+M399</f>
        <v>42036</v>
      </c>
      <c r="T399" s="85" t="s">
        <v>383</v>
      </c>
    </row>
    <row r="400" spans="1:20" ht="15.75" thickBot="1">
      <c r="A400" s="87">
        <f t="shared" si="18"/>
        <v>390</v>
      </c>
      <c r="B400" s="86" t="s">
        <v>1392</v>
      </c>
      <c r="C400" s="85" t="s">
        <v>54</v>
      </c>
      <c r="D400" s="85" t="s">
        <v>24</v>
      </c>
      <c r="E400" s="2" t="s">
        <v>24</v>
      </c>
      <c r="F400" s="85" t="s">
        <v>1393</v>
      </c>
      <c r="G400" s="85" t="s">
        <v>94</v>
      </c>
      <c r="H400" s="85" t="s">
        <v>380</v>
      </c>
      <c r="I400" s="85">
        <v>1</v>
      </c>
      <c r="J400" s="85" t="s">
        <v>381</v>
      </c>
      <c r="K400" s="85">
        <v>120000000</v>
      </c>
      <c r="L400" s="88"/>
      <c r="M400" s="8">
        <v>42186</v>
      </c>
      <c r="N400" s="85">
        <f t="shared" si="19"/>
        <v>1</v>
      </c>
      <c r="O400" s="85" t="s">
        <v>381</v>
      </c>
      <c r="P400" s="85">
        <v>120000000</v>
      </c>
      <c r="Q400" s="88"/>
      <c r="R400" s="74" t="s">
        <v>1394</v>
      </c>
      <c r="S400" s="9">
        <f t="shared" si="20"/>
        <v>42186</v>
      </c>
      <c r="T400" s="85" t="s">
        <v>383</v>
      </c>
    </row>
    <row r="401" spans="1:20" ht="15.75" thickBot="1">
      <c r="A401" s="87">
        <f t="shared" si="18"/>
        <v>391</v>
      </c>
      <c r="B401" s="86" t="s">
        <v>1395</v>
      </c>
      <c r="C401" s="85" t="s">
        <v>54</v>
      </c>
      <c r="D401" s="85" t="s">
        <v>24</v>
      </c>
      <c r="E401" s="2" t="s">
        <v>24</v>
      </c>
      <c r="F401" s="85" t="s">
        <v>1396</v>
      </c>
      <c r="G401" s="85" t="s">
        <v>94</v>
      </c>
      <c r="H401" s="85" t="s">
        <v>380</v>
      </c>
      <c r="I401" s="85">
        <v>1</v>
      </c>
      <c r="J401" s="85" t="s">
        <v>381</v>
      </c>
      <c r="K401" s="85">
        <v>497100000</v>
      </c>
      <c r="L401" s="88"/>
      <c r="M401" s="8">
        <v>42036</v>
      </c>
      <c r="N401" s="85">
        <f t="shared" si="19"/>
        <v>1</v>
      </c>
      <c r="O401" s="85" t="s">
        <v>381</v>
      </c>
      <c r="P401" s="85">
        <v>497100000</v>
      </c>
      <c r="Q401" s="88"/>
      <c r="R401" s="74" t="s">
        <v>1397</v>
      </c>
      <c r="S401" s="9">
        <f t="shared" si="20"/>
        <v>42036</v>
      </c>
      <c r="T401" s="85" t="s">
        <v>383</v>
      </c>
    </row>
    <row r="402" spans="1:20" ht="15.75" thickBot="1">
      <c r="A402" s="87">
        <f t="shared" si="18"/>
        <v>392</v>
      </c>
      <c r="B402" s="86" t="s">
        <v>1398</v>
      </c>
      <c r="C402" s="85" t="s">
        <v>54</v>
      </c>
      <c r="D402" s="85" t="s">
        <v>24</v>
      </c>
      <c r="E402" s="2" t="s">
        <v>24</v>
      </c>
      <c r="F402" s="85" t="s">
        <v>1399</v>
      </c>
      <c r="G402" s="85" t="s">
        <v>94</v>
      </c>
      <c r="H402" s="85" t="s">
        <v>380</v>
      </c>
      <c r="I402" s="85">
        <v>1</v>
      </c>
      <c r="J402" s="85" t="s">
        <v>381</v>
      </c>
      <c r="K402" s="85">
        <v>60000000</v>
      </c>
      <c r="L402" s="88"/>
      <c r="M402" s="8">
        <v>42036</v>
      </c>
      <c r="N402" s="85">
        <f t="shared" si="19"/>
        <v>1</v>
      </c>
      <c r="O402" s="85" t="s">
        <v>381</v>
      </c>
      <c r="P402" s="85">
        <v>60000000</v>
      </c>
      <c r="Q402" s="88"/>
      <c r="R402" s="74" t="s">
        <v>1400</v>
      </c>
      <c r="S402" s="9">
        <f t="shared" si="20"/>
        <v>42036</v>
      </c>
      <c r="T402" s="85" t="s">
        <v>383</v>
      </c>
    </row>
    <row r="403" spans="1:20" ht="15.75" thickBot="1">
      <c r="A403" s="87">
        <f t="shared" si="18"/>
        <v>393</v>
      </c>
      <c r="B403" s="86" t="s">
        <v>1401</v>
      </c>
      <c r="C403" s="85" t="s">
        <v>54</v>
      </c>
      <c r="D403" s="85" t="s">
        <v>24</v>
      </c>
      <c r="E403" s="2" t="s">
        <v>24</v>
      </c>
      <c r="F403" s="85" t="s">
        <v>1402</v>
      </c>
      <c r="G403" s="85" t="s">
        <v>94</v>
      </c>
      <c r="H403" s="85" t="s">
        <v>380</v>
      </c>
      <c r="I403" s="85">
        <v>1</v>
      </c>
      <c r="J403" s="85" t="s">
        <v>381</v>
      </c>
      <c r="K403" s="85">
        <v>250000000</v>
      </c>
      <c r="L403" s="88"/>
      <c r="M403" s="8">
        <v>42064</v>
      </c>
      <c r="N403" s="85">
        <f t="shared" si="19"/>
        <v>1</v>
      </c>
      <c r="O403" s="85" t="s">
        <v>381</v>
      </c>
      <c r="P403" s="85">
        <v>250000000</v>
      </c>
      <c r="Q403" s="88"/>
      <c r="R403" s="74" t="s">
        <v>1403</v>
      </c>
      <c r="S403" s="9">
        <f t="shared" si="20"/>
        <v>42064</v>
      </c>
      <c r="T403" s="85" t="s">
        <v>383</v>
      </c>
    </row>
    <row r="404" spans="1:20" ht="15.75" thickBot="1">
      <c r="A404" s="87">
        <f t="shared" si="18"/>
        <v>394</v>
      </c>
      <c r="B404" s="86" t="s">
        <v>1404</v>
      </c>
      <c r="C404" s="85" t="s">
        <v>54</v>
      </c>
      <c r="D404" s="85" t="s">
        <v>24</v>
      </c>
      <c r="E404" s="2" t="s">
        <v>24</v>
      </c>
      <c r="F404" s="85" t="s">
        <v>1405</v>
      </c>
      <c r="G404" s="85" t="s">
        <v>94</v>
      </c>
      <c r="H404" s="85" t="s">
        <v>380</v>
      </c>
      <c r="I404" s="85">
        <v>1</v>
      </c>
      <c r="J404" s="85" t="s">
        <v>381</v>
      </c>
      <c r="K404" s="85">
        <v>71500000</v>
      </c>
      <c r="L404" s="88"/>
      <c r="M404" s="8">
        <v>42064</v>
      </c>
      <c r="N404" s="85">
        <f t="shared" si="19"/>
        <v>1</v>
      </c>
      <c r="O404" s="85" t="s">
        <v>381</v>
      </c>
      <c r="P404" s="85">
        <v>71500000</v>
      </c>
      <c r="Q404" s="88"/>
      <c r="R404" s="74" t="s">
        <v>1406</v>
      </c>
      <c r="S404" s="9">
        <f t="shared" si="20"/>
        <v>42064</v>
      </c>
      <c r="T404" s="85" t="s">
        <v>383</v>
      </c>
    </row>
    <row r="405" spans="1:20" ht="15.75" thickBot="1">
      <c r="A405" s="87">
        <f t="shared" si="18"/>
        <v>395</v>
      </c>
      <c r="B405" s="86" t="s">
        <v>1407</v>
      </c>
      <c r="C405" s="85" t="s">
        <v>54</v>
      </c>
      <c r="D405" s="85" t="s">
        <v>24</v>
      </c>
      <c r="E405" s="2" t="s">
        <v>24</v>
      </c>
      <c r="F405" s="85" t="s">
        <v>1408</v>
      </c>
      <c r="G405" s="85" t="s">
        <v>94</v>
      </c>
      <c r="H405" s="85" t="s">
        <v>380</v>
      </c>
      <c r="I405" s="85">
        <v>1</v>
      </c>
      <c r="J405" s="85" t="s">
        <v>381</v>
      </c>
      <c r="K405" s="85">
        <v>55296000</v>
      </c>
      <c r="L405" s="88"/>
      <c r="M405" s="8">
        <v>42095</v>
      </c>
      <c r="N405" s="85">
        <f t="shared" si="19"/>
        <v>1</v>
      </c>
      <c r="O405" s="85" t="s">
        <v>381</v>
      </c>
      <c r="P405" s="85">
        <v>55296000</v>
      </c>
      <c r="Q405" s="88"/>
      <c r="R405" s="74" t="s">
        <v>1409</v>
      </c>
      <c r="S405" s="9">
        <f t="shared" si="20"/>
        <v>42095</v>
      </c>
      <c r="T405" s="85" t="s">
        <v>383</v>
      </c>
    </row>
    <row r="406" spans="1:20" ht="15.75" thickBot="1">
      <c r="A406" s="87">
        <f t="shared" si="18"/>
        <v>396</v>
      </c>
      <c r="B406" s="86" t="s">
        <v>1410</v>
      </c>
      <c r="C406" s="85" t="s">
        <v>54</v>
      </c>
      <c r="D406" s="85" t="s">
        <v>24</v>
      </c>
      <c r="E406" s="2" t="s">
        <v>24</v>
      </c>
      <c r="F406" s="85" t="s">
        <v>1411</v>
      </c>
      <c r="G406" s="85" t="s">
        <v>94</v>
      </c>
      <c r="H406" s="85" t="s">
        <v>380</v>
      </c>
      <c r="I406" s="85">
        <v>1</v>
      </c>
      <c r="J406" s="85" t="s">
        <v>381</v>
      </c>
      <c r="K406" s="85">
        <v>50790400</v>
      </c>
      <c r="L406" s="88"/>
      <c r="M406" s="8">
        <v>42095</v>
      </c>
      <c r="N406" s="85">
        <f t="shared" si="19"/>
        <v>1</v>
      </c>
      <c r="O406" s="85" t="s">
        <v>381</v>
      </c>
      <c r="P406" s="85">
        <v>50790400</v>
      </c>
      <c r="Q406" s="88"/>
      <c r="R406" s="74" t="s">
        <v>1412</v>
      </c>
      <c r="S406" s="9">
        <f t="shared" si="20"/>
        <v>42095</v>
      </c>
      <c r="T406" s="85" t="s">
        <v>383</v>
      </c>
    </row>
    <row r="407" spans="1:20" ht="15.75" thickBot="1">
      <c r="A407" s="87">
        <f t="shared" si="18"/>
        <v>397</v>
      </c>
      <c r="B407" s="86" t="s">
        <v>1413</v>
      </c>
      <c r="C407" s="85" t="s">
        <v>54</v>
      </c>
      <c r="D407" s="85" t="s">
        <v>24</v>
      </c>
      <c r="E407" s="2" t="s">
        <v>24</v>
      </c>
      <c r="F407" s="85" t="s">
        <v>1414</v>
      </c>
      <c r="G407" s="85" t="s">
        <v>94</v>
      </c>
      <c r="H407" s="85" t="s">
        <v>380</v>
      </c>
      <c r="I407" s="85">
        <v>1</v>
      </c>
      <c r="J407" s="85" t="s">
        <v>381</v>
      </c>
      <c r="K407" s="85">
        <v>45056000</v>
      </c>
      <c r="L407" s="88"/>
      <c r="M407" s="8">
        <v>42125</v>
      </c>
      <c r="N407" s="85">
        <f t="shared" si="19"/>
        <v>1</v>
      </c>
      <c r="O407" s="85" t="s">
        <v>381</v>
      </c>
      <c r="P407" s="85">
        <v>45056000</v>
      </c>
      <c r="Q407" s="88"/>
      <c r="R407" s="74" t="s">
        <v>1415</v>
      </c>
      <c r="S407" s="9">
        <f t="shared" si="20"/>
        <v>42125</v>
      </c>
      <c r="T407" s="85" t="s">
        <v>383</v>
      </c>
    </row>
    <row r="408" spans="1:20" ht="15.75" thickBot="1">
      <c r="A408" s="87">
        <f t="shared" si="18"/>
        <v>398</v>
      </c>
      <c r="B408" s="86" t="s">
        <v>1416</v>
      </c>
      <c r="C408" s="85" t="s">
        <v>54</v>
      </c>
      <c r="D408" s="85" t="s">
        <v>24</v>
      </c>
      <c r="E408" s="2" t="s">
        <v>24</v>
      </c>
      <c r="F408" s="85" t="s">
        <v>1417</v>
      </c>
      <c r="G408" s="85" t="s">
        <v>96</v>
      </c>
      <c r="H408" s="85" t="s">
        <v>380</v>
      </c>
      <c r="I408" s="85">
        <v>1</v>
      </c>
      <c r="J408" s="85" t="s">
        <v>381</v>
      </c>
      <c r="K408" s="85">
        <v>48000000</v>
      </c>
      <c r="L408" s="88"/>
      <c r="M408" s="8">
        <v>42095</v>
      </c>
      <c r="N408" s="85">
        <f t="shared" si="19"/>
        <v>1</v>
      </c>
      <c r="O408" s="85" t="s">
        <v>381</v>
      </c>
      <c r="P408" s="85">
        <v>48000000</v>
      </c>
      <c r="Q408" s="88"/>
      <c r="R408" s="74" t="s">
        <v>1418</v>
      </c>
      <c r="S408" s="9">
        <f t="shared" si="20"/>
        <v>42095</v>
      </c>
      <c r="T408" s="85" t="s">
        <v>383</v>
      </c>
    </row>
    <row r="409" spans="1:20" ht="15.75" thickBot="1">
      <c r="A409" s="87">
        <f t="shared" si="18"/>
        <v>399</v>
      </c>
      <c r="B409" s="86" t="s">
        <v>1419</v>
      </c>
      <c r="C409" s="85" t="s">
        <v>54</v>
      </c>
      <c r="D409" s="85" t="s">
        <v>24</v>
      </c>
      <c r="E409" s="2" t="s">
        <v>24</v>
      </c>
      <c r="F409" s="85" t="s">
        <v>1420</v>
      </c>
      <c r="G409" s="85" t="s">
        <v>96</v>
      </c>
      <c r="H409" s="85" t="s">
        <v>380</v>
      </c>
      <c r="I409" s="85">
        <v>1</v>
      </c>
      <c r="J409" s="85" t="s">
        <v>381</v>
      </c>
      <c r="K409" s="85">
        <v>35000000</v>
      </c>
      <c r="L409" s="88"/>
      <c r="M409" s="8">
        <v>42095</v>
      </c>
      <c r="N409" s="85">
        <f t="shared" si="19"/>
        <v>1</v>
      </c>
      <c r="O409" s="85" t="s">
        <v>381</v>
      </c>
      <c r="P409" s="85">
        <v>35000000</v>
      </c>
      <c r="Q409" s="88"/>
      <c r="R409" s="74" t="s">
        <v>1421</v>
      </c>
      <c r="S409" s="9">
        <f t="shared" si="20"/>
        <v>42095</v>
      </c>
      <c r="T409" s="85" t="s">
        <v>383</v>
      </c>
    </row>
    <row r="410" spans="1:20" ht="15.75" thickBot="1">
      <c r="A410" s="87">
        <f t="shared" si="18"/>
        <v>400</v>
      </c>
      <c r="B410" s="86" t="s">
        <v>1422</v>
      </c>
      <c r="C410" s="85" t="s">
        <v>54</v>
      </c>
      <c r="D410" s="85" t="s">
        <v>24</v>
      </c>
      <c r="E410" s="2" t="s">
        <v>24</v>
      </c>
      <c r="F410" s="85" t="s">
        <v>1423</v>
      </c>
      <c r="G410" s="85" t="s">
        <v>94</v>
      </c>
      <c r="H410" s="85" t="s">
        <v>380</v>
      </c>
      <c r="I410" s="85">
        <v>1</v>
      </c>
      <c r="J410" s="85" t="s">
        <v>381</v>
      </c>
      <c r="K410" s="85">
        <v>48640000</v>
      </c>
      <c r="L410" s="88"/>
      <c r="M410" s="8">
        <v>42095</v>
      </c>
      <c r="N410" s="85">
        <f t="shared" si="19"/>
        <v>1</v>
      </c>
      <c r="O410" s="85" t="s">
        <v>381</v>
      </c>
      <c r="P410" s="85">
        <v>48640000</v>
      </c>
      <c r="Q410" s="88"/>
      <c r="R410" s="74" t="s">
        <v>1424</v>
      </c>
      <c r="S410" s="9">
        <f t="shared" si="20"/>
        <v>42095</v>
      </c>
      <c r="T410" s="85" t="s">
        <v>383</v>
      </c>
    </row>
    <row r="411" spans="1:20" ht="15.75" thickBot="1">
      <c r="A411" s="87">
        <f t="shared" si="18"/>
        <v>401</v>
      </c>
      <c r="B411" s="86" t="s">
        <v>1425</v>
      </c>
      <c r="C411" s="85" t="s">
        <v>54</v>
      </c>
      <c r="D411" s="85" t="s">
        <v>24</v>
      </c>
      <c r="E411" s="2" t="s">
        <v>24</v>
      </c>
      <c r="F411" s="85" t="s">
        <v>1426</v>
      </c>
      <c r="G411" s="85" t="s">
        <v>94</v>
      </c>
      <c r="H411" s="85" t="s">
        <v>380</v>
      </c>
      <c r="I411" s="85">
        <v>1</v>
      </c>
      <c r="J411" s="85" t="s">
        <v>381</v>
      </c>
      <c r="K411" s="85">
        <v>48640000</v>
      </c>
      <c r="L411" s="88"/>
      <c r="M411" s="8">
        <v>42095</v>
      </c>
      <c r="N411" s="85">
        <f t="shared" si="19"/>
        <v>1</v>
      </c>
      <c r="O411" s="85" t="s">
        <v>381</v>
      </c>
      <c r="P411" s="85">
        <v>48640000</v>
      </c>
      <c r="Q411" s="88"/>
      <c r="R411" s="74" t="s">
        <v>1427</v>
      </c>
      <c r="S411" s="9">
        <f t="shared" si="20"/>
        <v>42095</v>
      </c>
      <c r="T411" s="85" t="s">
        <v>383</v>
      </c>
    </row>
    <row r="412" spans="1:20" ht="15.75" thickBot="1">
      <c r="A412" s="87">
        <f t="shared" si="18"/>
        <v>402</v>
      </c>
      <c r="B412" s="86" t="s">
        <v>1428</v>
      </c>
      <c r="C412" s="85" t="s">
        <v>54</v>
      </c>
      <c r="D412" s="85" t="s">
        <v>24</v>
      </c>
      <c r="E412" s="2" t="s">
        <v>24</v>
      </c>
      <c r="F412" s="85" t="s">
        <v>1429</v>
      </c>
      <c r="G412" s="85" t="s">
        <v>94</v>
      </c>
      <c r="H412" s="85" t="s">
        <v>380</v>
      </c>
      <c r="I412" s="85">
        <v>1</v>
      </c>
      <c r="J412" s="85" t="s">
        <v>381</v>
      </c>
      <c r="K412" s="85">
        <v>58000000</v>
      </c>
      <c r="L412" s="88"/>
      <c r="M412" s="8">
        <v>42064</v>
      </c>
      <c r="N412" s="85">
        <f t="shared" si="19"/>
        <v>1</v>
      </c>
      <c r="O412" s="85" t="s">
        <v>381</v>
      </c>
      <c r="P412" s="85">
        <v>58000000</v>
      </c>
      <c r="Q412" s="88"/>
      <c r="R412" s="74" t="s">
        <v>1430</v>
      </c>
      <c r="S412" s="9">
        <f t="shared" si="20"/>
        <v>42064</v>
      </c>
      <c r="T412" s="85" t="s">
        <v>383</v>
      </c>
    </row>
    <row r="413" spans="1:20" ht="15.75" thickBot="1">
      <c r="A413" s="87">
        <f t="shared" si="18"/>
        <v>403</v>
      </c>
      <c r="B413" s="86" t="s">
        <v>1431</v>
      </c>
      <c r="C413" s="85" t="s">
        <v>54</v>
      </c>
      <c r="D413" s="85" t="s">
        <v>24</v>
      </c>
      <c r="E413" s="2" t="s">
        <v>24</v>
      </c>
      <c r="F413" s="85" t="s">
        <v>1432</v>
      </c>
      <c r="G413" s="85" t="s">
        <v>94</v>
      </c>
      <c r="H413" s="85" t="s">
        <v>380</v>
      </c>
      <c r="I413" s="85">
        <v>1</v>
      </c>
      <c r="J413" s="85" t="s">
        <v>381</v>
      </c>
      <c r="K413" s="85">
        <v>55296000</v>
      </c>
      <c r="L413" s="88"/>
      <c r="M413" s="8">
        <v>42125</v>
      </c>
      <c r="N413" s="85">
        <f t="shared" si="19"/>
        <v>1</v>
      </c>
      <c r="O413" s="85" t="s">
        <v>381</v>
      </c>
      <c r="P413" s="85">
        <v>55296000</v>
      </c>
      <c r="Q413" s="88"/>
      <c r="R413" s="74" t="s">
        <v>1433</v>
      </c>
      <c r="S413" s="9">
        <f t="shared" si="20"/>
        <v>42125</v>
      </c>
      <c r="T413" s="85" t="s">
        <v>383</v>
      </c>
    </row>
    <row r="414" spans="1:20" ht="15.75" thickBot="1">
      <c r="A414" s="87">
        <f t="shared" si="18"/>
        <v>404</v>
      </c>
      <c r="B414" s="86" t="s">
        <v>1434</v>
      </c>
      <c r="C414" s="85" t="s">
        <v>54</v>
      </c>
      <c r="D414" s="85" t="s">
        <v>24</v>
      </c>
      <c r="E414" s="2" t="s">
        <v>24</v>
      </c>
      <c r="F414" s="85" t="s">
        <v>1435</v>
      </c>
      <c r="G414" s="85" t="s">
        <v>94</v>
      </c>
      <c r="H414" s="85" t="s">
        <v>380</v>
      </c>
      <c r="I414" s="85">
        <v>1</v>
      </c>
      <c r="J414" s="85" t="s">
        <v>381</v>
      </c>
      <c r="K414" s="85">
        <v>46167380</v>
      </c>
      <c r="L414" s="88"/>
      <c r="M414" s="8">
        <v>42156</v>
      </c>
      <c r="N414" s="85">
        <f t="shared" si="19"/>
        <v>1</v>
      </c>
      <c r="O414" s="85" t="s">
        <v>381</v>
      </c>
      <c r="P414" s="85">
        <v>46167380</v>
      </c>
      <c r="Q414" s="88"/>
      <c r="R414" s="74" t="s">
        <v>1436</v>
      </c>
      <c r="S414" s="9">
        <f t="shared" si="20"/>
        <v>42156</v>
      </c>
      <c r="T414" s="85" t="s">
        <v>383</v>
      </c>
    </row>
    <row r="415" spans="1:20" ht="15.75" thickBot="1">
      <c r="A415" s="87">
        <f t="shared" si="18"/>
        <v>405</v>
      </c>
      <c r="B415" s="86" t="s">
        <v>1437</v>
      </c>
      <c r="C415" s="85" t="s">
        <v>54</v>
      </c>
      <c r="D415" s="85" t="s">
        <v>24</v>
      </c>
      <c r="E415" s="2" t="s">
        <v>24</v>
      </c>
      <c r="F415" s="85" t="s">
        <v>1438</v>
      </c>
      <c r="G415" s="85" t="s">
        <v>94</v>
      </c>
      <c r="H415" s="85" t="s">
        <v>380</v>
      </c>
      <c r="I415" s="85">
        <v>1</v>
      </c>
      <c r="J415" s="85" t="s">
        <v>381</v>
      </c>
      <c r="K415" s="85">
        <v>30724061</v>
      </c>
      <c r="L415" s="88"/>
      <c r="M415" s="8">
        <v>42125</v>
      </c>
      <c r="N415" s="85">
        <f t="shared" si="19"/>
        <v>1</v>
      </c>
      <c r="O415" s="85" t="s">
        <v>381</v>
      </c>
      <c r="P415" s="85">
        <v>30724061</v>
      </c>
      <c r="Q415" s="88"/>
      <c r="R415" s="74" t="s">
        <v>1439</v>
      </c>
      <c r="S415" s="9">
        <f t="shared" si="20"/>
        <v>42125</v>
      </c>
      <c r="T415" s="85" t="s">
        <v>383</v>
      </c>
    </row>
    <row r="416" spans="1:20" ht="15.75" thickBot="1">
      <c r="A416" s="87">
        <f t="shared" si="18"/>
        <v>406</v>
      </c>
      <c r="B416" s="86" t="s">
        <v>1440</v>
      </c>
      <c r="C416" s="85" t="s">
        <v>54</v>
      </c>
      <c r="D416" s="85" t="s">
        <v>24</v>
      </c>
      <c r="E416" s="2" t="s">
        <v>24</v>
      </c>
      <c r="F416" s="85" t="s">
        <v>1441</v>
      </c>
      <c r="G416" s="85" t="s">
        <v>95</v>
      </c>
      <c r="H416" s="85" t="s">
        <v>380</v>
      </c>
      <c r="I416" s="85">
        <v>1</v>
      </c>
      <c r="J416" s="85" t="s">
        <v>381</v>
      </c>
      <c r="K416" s="85">
        <v>3900000</v>
      </c>
      <c r="L416" s="88"/>
      <c r="M416" s="8">
        <v>42036</v>
      </c>
      <c r="N416" s="85">
        <f t="shared" si="19"/>
        <v>1</v>
      </c>
      <c r="O416" s="85" t="s">
        <v>381</v>
      </c>
      <c r="P416" s="85">
        <v>3900000</v>
      </c>
      <c r="Q416" s="88"/>
      <c r="R416" s="74" t="s">
        <v>1442</v>
      </c>
      <c r="S416" s="9">
        <f t="shared" si="20"/>
        <v>42036</v>
      </c>
      <c r="T416" s="85" t="s">
        <v>383</v>
      </c>
    </row>
    <row r="417" spans="1:20" ht="15.75" thickBot="1">
      <c r="A417" s="87">
        <f t="shared" si="18"/>
        <v>407</v>
      </c>
      <c r="B417" s="86" t="s">
        <v>1443</v>
      </c>
      <c r="C417" s="85" t="s">
        <v>54</v>
      </c>
      <c r="D417" s="85" t="s">
        <v>24</v>
      </c>
      <c r="E417" s="2" t="s">
        <v>24</v>
      </c>
      <c r="F417" s="85" t="s">
        <v>1444</v>
      </c>
      <c r="G417" s="85" t="s">
        <v>94</v>
      </c>
      <c r="H417" s="85" t="s">
        <v>380</v>
      </c>
      <c r="I417" s="85">
        <v>1</v>
      </c>
      <c r="J417" s="85" t="s">
        <v>381</v>
      </c>
      <c r="K417" s="85">
        <v>63000000</v>
      </c>
      <c r="L417" s="88"/>
      <c r="M417" s="8">
        <v>42064</v>
      </c>
      <c r="N417" s="85">
        <f t="shared" si="19"/>
        <v>1</v>
      </c>
      <c r="O417" s="85" t="s">
        <v>381</v>
      </c>
      <c r="P417" s="85">
        <v>63000000</v>
      </c>
      <c r="Q417" s="88"/>
      <c r="R417" s="74" t="s">
        <v>1445</v>
      </c>
      <c r="S417" s="9">
        <f t="shared" si="20"/>
        <v>42064</v>
      </c>
      <c r="T417" s="85" t="s">
        <v>383</v>
      </c>
    </row>
    <row r="418" spans="1:20" ht="15.75" thickBot="1">
      <c r="A418" s="87">
        <f t="shared" si="18"/>
        <v>408</v>
      </c>
      <c r="B418" s="86" t="s">
        <v>1446</v>
      </c>
      <c r="C418" s="85" t="s">
        <v>54</v>
      </c>
      <c r="D418" s="85" t="s">
        <v>24</v>
      </c>
      <c r="E418" s="2" t="s">
        <v>24</v>
      </c>
      <c r="F418" s="85" t="s">
        <v>1447</v>
      </c>
      <c r="G418" s="85" t="s">
        <v>94</v>
      </c>
      <c r="H418" s="85" t="s">
        <v>1120</v>
      </c>
      <c r="I418" s="85">
        <v>1</v>
      </c>
      <c r="J418" s="85" t="s">
        <v>381</v>
      </c>
      <c r="K418" s="85">
        <v>130000000</v>
      </c>
      <c r="L418" s="88"/>
      <c r="M418" s="8">
        <v>42217</v>
      </c>
      <c r="N418" s="85">
        <f t="shared" si="19"/>
        <v>1</v>
      </c>
      <c r="O418" s="85" t="s">
        <v>381</v>
      </c>
      <c r="P418" s="85">
        <v>130000000</v>
      </c>
      <c r="Q418" s="88"/>
      <c r="R418" s="74" t="s">
        <v>1448</v>
      </c>
      <c r="S418" s="9">
        <f t="shared" si="20"/>
        <v>42217</v>
      </c>
      <c r="T418" s="85" t="s">
        <v>383</v>
      </c>
    </row>
    <row r="419" spans="1:20" ht="15.75" thickBot="1">
      <c r="A419" s="87">
        <f t="shared" si="18"/>
        <v>409</v>
      </c>
      <c r="B419" s="86" t="s">
        <v>1449</v>
      </c>
      <c r="C419" s="85" t="s">
        <v>54</v>
      </c>
      <c r="D419" s="85" t="s">
        <v>24</v>
      </c>
      <c r="E419" s="2" t="s">
        <v>24</v>
      </c>
      <c r="F419" s="85" t="s">
        <v>1450</v>
      </c>
      <c r="G419" s="85" t="s">
        <v>94</v>
      </c>
      <c r="H419" s="85" t="s">
        <v>1120</v>
      </c>
      <c r="I419" s="85">
        <v>1</v>
      </c>
      <c r="J419" s="85" t="s">
        <v>381</v>
      </c>
      <c r="K419" s="85">
        <v>36999997.44</v>
      </c>
      <c r="L419" s="88"/>
      <c r="M419" s="8">
        <v>42186</v>
      </c>
      <c r="N419" s="85">
        <f t="shared" si="19"/>
        <v>1</v>
      </c>
      <c r="O419" s="85" t="s">
        <v>381</v>
      </c>
      <c r="P419" s="85">
        <v>36999997.44</v>
      </c>
      <c r="Q419" s="88"/>
      <c r="R419" s="74" t="s">
        <v>1451</v>
      </c>
      <c r="S419" s="9">
        <f t="shared" si="20"/>
        <v>42186</v>
      </c>
      <c r="T419" s="85" t="s">
        <v>383</v>
      </c>
    </row>
    <row r="420" spans="1:20" ht="15.75" thickBot="1">
      <c r="A420" s="87">
        <f t="shared" si="18"/>
        <v>410</v>
      </c>
      <c r="B420" s="86" t="s">
        <v>1452</v>
      </c>
      <c r="C420" s="85" t="s">
        <v>54</v>
      </c>
      <c r="D420" s="85" t="s">
        <v>24</v>
      </c>
      <c r="E420" s="2" t="s">
        <v>24</v>
      </c>
      <c r="F420" s="85" t="s">
        <v>1453</v>
      </c>
      <c r="G420" s="85" t="s">
        <v>94</v>
      </c>
      <c r="H420" s="85" t="s">
        <v>1120</v>
      </c>
      <c r="I420" s="85">
        <v>1</v>
      </c>
      <c r="J420" s="85" t="s">
        <v>381</v>
      </c>
      <c r="K420" s="85">
        <v>26828800</v>
      </c>
      <c r="L420" s="88"/>
      <c r="M420" s="8">
        <v>42217</v>
      </c>
      <c r="N420" s="85">
        <f t="shared" si="19"/>
        <v>1</v>
      </c>
      <c r="O420" s="85" t="s">
        <v>381</v>
      </c>
      <c r="P420" s="85">
        <v>26828800</v>
      </c>
      <c r="Q420" s="88"/>
      <c r="R420" s="74" t="s">
        <v>1454</v>
      </c>
      <c r="S420" s="9">
        <f t="shared" si="20"/>
        <v>42217</v>
      </c>
      <c r="T420" s="85" t="s">
        <v>383</v>
      </c>
    </row>
    <row r="421" spans="1:20" ht="15.75" thickBot="1">
      <c r="A421" s="87">
        <f t="shared" si="18"/>
        <v>411</v>
      </c>
      <c r="B421" s="86" t="s">
        <v>1455</v>
      </c>
      <c r="C421" s="85" t="s">
        <v>54</v>
      </c>
      <c r="D421" s="85" t="s">
        <v>24</v>
      </c>
      <c r="E421" s="2" t="s">
        <v>24</v>
      </c>
      <c r="F421" s="85" t="s">
        <v>1456</v>
      </c>
      <c r="G421" s="85" t="s">
        <v>94</v>
      </c>
      <c r="H421" s="85" t="s">
        <v>1120</v>
      </c>
      <c r="I421" s="85">
        <v>1</v>
      </c>
      <c r="J421" s="85" t="s">
        <v>381</v>
      </c>
      <c r="K421" s="85">
        <v>29030768</v>
      </c>
      <c r="L421" s="88"/>
      <c r="M421" s="8">
        <v>42186</v>
      </c>
      <c r="N421" s="85">
        <f t="shared" si="19"/>
        <v>1</v>
      </c>
      <c r="O421" s="85" t="s">
        <v>381</v>
      </c>
      <c r="P421" s="85">
        <v>29030768</v>
      </c>
      <c r="Q421" s="88"/>
      <c r="R421" s="74" t="s">
        <v>1457</v>
      </c>
      <c r="S421" s="9">
        <f t="shared" si="20"/>
        <v>42186</v>
      </c>
      <c r="T421" s="85" t="s">
        <v>383</v>
      </c>
    </row>
    <row r="422" spans="1:20" ht="15.75" thickBot="1">
      <c r="A422" s="87">
        <f t="shared" si="18"/>
        <v>412</v>
      </c>
      <c r="B422" s="86" t="s">
        <v>1458</v>
      </c>
      <c r="C422" s="85" t="s">
        <v>54</v>
      </c>
      <c r="D422" s="85" t="s">
        <v>24</v>
      </c>
      <c r="E422" s="2" t="s">
        <v>24</v>
      </c>
      <c r="F422" s="85" t="s">
        <v>1459</v>
      </c>
      <c r="G422" s="85" t="s">
        <v>94</v>
      </c>
      <c r="H422" s="85" t="s">
        <v>1120</v>
      </c>
      <c r="I422" s="85">
        <v>1</v>
      </c>
      <c r="J422" s="85" t="s">
        <v>381</v>
      </c>
      <c r="K422" s="85">
        <v>180600000</v>
      </c>
      <c r="L422" s="88"/>
      <c r="M422" s="8">
        <v>42217</v>
      </c>
      <c r="N422" s="85">
        <f t="shared" si="19"/>
        <v>1</v>
      </c>
      <c r="O422" s="85" t="s">
        <v>381</v>
      </c>
      <c r="P422" s="85">
        <v>180600000</v>
      </c>
      <c r="Q422" s="88"/>
      <c r="R422" s="74" t="s">
        <v>1460</v>
      </c>
      <c r="S422" s="9">
        <f t="shared" si="20"/>
        <v>42217</v>
      </c>
      <c r="T422" s="85" t="s">
        <v>383</v>
      </c>
    </row>
    <row r="423" spans="1:20" ht="15.75" thickBot="1">
      <c r="A423" s="87">
        <f t="shared" si="18"/>
        <v>413</v>
      </c>
      <c r="B423" s="86" t="s">
        <v>1461</v>
      </c>
      <c r="C423" s="85" t="s">
        <v>54</v>
      </c>
      <c r="D423" s="85" t="s">
        <v>24</v>
      </c>
      <c r="E423" s="2" t="s">
        <v>24</v>
      </c>
      <c r="F423" s="85" t="s">
        <v>1462</v>
      </c>
      <c r="G423" s="85" t="s">
        <v>94</v>
      </c>
      <c r="H423" s="85" t="s">
        <v>1120</v>
      </c>
      <c r="I423" s="85">
        <v>1</v>
      </c>
      <c r="J423" s="85" t="s">
        <v>381</v>
      </c>
      <c r="K423" s="85">
        <v>333309700</v>
      </c>
      <c r="L423" s="88"/>
      <c r="M423" s="8">
        <v>42217</v>
      </c>
      <c r="N423" s="85">
        <f t="shared" si="19"/>
        <v>1</v>
      </c>
      <c r="O423" s="85" t="s">
        <v>381</v>
      </c>
      <c r="P423" s="85">
        <v>333309700</v>
      </c>
      <c r="Q423" s="88"/>
      <c r="R423" s="74" t="s">
        <v>1463</v>
      </c>
      <c r="S423" s="9">
        <f t="shared" si="20"/>
        <v>42217</v>
      </c>
      <c r="T423" s="85" t="s">
        <v>383</v>
      </c>
    </row>
    <row r="424" spans="1:20" ht="15.75" thickBot="1">
      <c r="A424" s="87">
        <f t="shared" si="18"/>
        <v>414</v>
      </c>
      <c r="B424" s="86" t="s">
        <v>1464</v>
      </c>
      <c r="C424" s="85" t="s">
        <v>54</v>
      </c>
      <c r="D424" s="85" t="s">
        <v>24</v>
      </c>
      <c r="E424" s="2" t="s">
        <v>24</v>
      </c>
      <c r="F424" s="85" t="s">
        <v>1465</v>
      </c>
      <c r="G424" s="85" t="s">
        <v>94</v>
      </c>
      <c r="H424" s="85" t="s">
        <v>1120</v>
      </c>
      <c r="I424" s="85">
        <v>1</v>
      </c>
      <c r="J424" s="85" t="s">
        <v>381</v>
      </c>
      <c r="K424" s="85">
        <v>175000000</v>
      </c>
      <c r="L424" s="88"/>
      <c r="M424" s="8">
        <v>42339</v>
      </c>
      <c r="N424" s="85">
        <f t="shared" si="19"/>
        <v>1</v>
      </c>
      <c r="O424" s="85" t="s">
        <v>381</v>
      </c>
      <c r="P424" s="85">
        <v>175000000</v>
      </c>
      <c r="Q424" s="88"/>
      <c r="R424" s="74" t="s">
        <v>1466</v>
      </c>
      <c r="S424" s="9">
        <f t="shared" si="20"/>
        <v>42339</v>
      </c>
      <c r="T424" s="85" t="s">
        <v>383</v>
      </c>
    </row>
    <row r="425" spans="1:20" ht="15.75" thickBot="1">
      <c r="A425" s="87">
        <f t="shared" si="18"/>
        <v>415</v>
      </c>
      <c r="B425" s="86" t="s">
        <v>1467</v>
      </c>
      <c r="C425" s="85" t="s">
        <v>54</v>
      </c>
      <c r="D425" s="85" t="s">
        <v>24</v>
      </c>
      <c r="E425" s="2" t="s">
        <v>24</v>
      </c>
      <c r="F425" s="85" t="s">
        <v>1468</v>
      </c>
      <c r="G425" s="85" t="s">
        <v>94</v>
      </c>
      <c r="H425" s="85" t="s">
        <v>1120</v>
      </c>
      <c r="I425" s="85">
        <v>1</v>
      </c>
      <c r="J425" s="85" t="s">
        <v>381</v>
      </c>
      <c r="K425" s="85">
        <v>35300000</v>
      </c>
      <c r="L425" s="88"/>
      <c r="M425" s="8">
        <v>42217</v>
      </c>
      <c r="N425" s="85">
        <f t="shared" si="19"/>
        <v>1</v>
      </c>
      <c r="O425" s="85" t="s">
        <v>381</v>
      </c>
      <c r="P425" s="85">
        <v>35300000</v>
      </c>
      <c r="Q425" s="88"/>
      <c r="R425" s="74" t="s">
        <v>1469</v>
      </c>
      <c r="S425" s="9">
        <f t="shared" si="20"/>
        <v>42217</v>
      </c>
      <c r="T425" s="85" t="s">
        <v>383</v>
      </c>
    </row>
    <row r="426" spans="1:20" ht="15.75" thickBot="1">
      <c r="A426" s="87">
        <f t="shared" si="18"/>
        <v>416</v>
      </c>
      <c r="B426" s="86" t="s">
        <v>1470</v>
      </c>
      <c r="C426" s="85" t="s">
        <v>54</v>
      </c>
      <c r="D426" s="85" t="s">
        <v>24</v>
      </c>
      <c r="E426" s="2" t="s">
        <v>24</v>
      </c>
      <c r="F426" s="85" t="s">
        <v>1471</v>
      </c>
      <c r="G426" s="85" t="s">
        <v>94</v>
      </c>
      <c r="H426" s="85" t="s">
        <v>1120</v>
      </c>
      <c r="I426" s="85">
        <v>1</v>
      </c>
      <c r="J426" s="85" t="s">
        <v>381</v>
      </c>
      <c r="K426" s="85">
        <v>17700195</v>
      </c>
      <c r="L426" s="88"/>
      <c r="M426" s="8">
        <v>42217</v>
      </c>
      <c r="N426" s="85">
        <f t="shared" si="19"/>
        <v>1</v>
      </c>
      <c r="O426" s="85" t="s">
        <v>381</v>
      </c>
      <c r="P426" s="85">
        <v>17700195</v>
      </c>
      <c r="Q426" s="88"/>
      <c r="R426" s="74">
        <v>0</v>
      </c>
      <c r="S426" s="9">
        <v>1</v>
      </c>
      <c r="T426" s="85" t="s">
        <v>383</v>
      </c>
    </row>
    <row r="427" spans="1:20" ht="15.75" thickBot="1">
      <c r="A427" s="87">
        <f t="shared" si="18"/>
        <v>417</v>
      </c>
      <c r="B427" s="86" t="s">
        <v>1472</v>
      </c>
      <c r="C427" s="85" t="s">
        <v>54</v>
      </c>
      <c r="D427" s="85" t="s">
        <v>24</v>
      </c>
      <c r="E427" s="2" t="s">
        <v>24</v>
      </c>
      <c r="F427" s="85" t="s">
        <v>1473</v>
      </c>
      <c r="G427" s="85" t="s">
        <v>96</v>
      </c>
      <c r="H427" s="85" t="s">
        <v>1120</v>
      </c>
      <c r="I427" s="85">
        <v>1</v>
      </c>
      <c r="J427" s="85" t="s">
        <v>381</v>
      </c>
      <c r="K427" s="85">
        <v>30688000</v>
      </c>
      <c r="L427" s="88"/>
      <c r="M427" s="8">
        <v>42217</v>
      </c>
      <c r="N427" s="85">
        <f t="shared" si="19"/>
        <v>1</v>
      </c>
      <c r="O427" s="85" t="s">
        <v>381</v>
      </c>
      <c r="P427" s="85">
        <v>30688000</v>
      </c>
      <c r="Q427" s="88"/>
      <c r="R427" s="74">
        <v>0</v>
      </c>
      <c r="S427" s="9">
        <v>1</v>
      </c>
      <c r="T427" s="85" t="s">
        <v>383</v>
      </c>
    </row>
    <row r="428" spans="1:20" ht="15.75" thickBot="1">
      <c r="A428" s="87">
        <f t="shared" si="18"/>
        <v>418</v>
      </c>
      <c r="B428" s="86" t="s">
        <v>1474</v>
      </c>
      <c r="C428" s="85" t="s">
        <v>54</v>
      </c>
      <c r="D428" s="85" t="s">
        <v>24</v>
      </c>
      <c r="E428" s="2" t="s">
        <v>24</v>
      </c>
      <c r="F428" s="85" t="s">
        <v>1475</v>
      </c>
      <c r="G428" s="85" t="s">
        <v>94</v>
      </c>
      <c r="H428" s="85" t="s">
        <v>1120</v>
      </c>
      <c r="I428" s="85">
        <v>1</v>
      </c>
      <c r="J428" s="85" t="s">
        <v>381</v>
      </c>
      <c r="K428" s="85">
        <v>817800000</v>
      </c>
      <c r="L428" s="88"/>
      <c r="M428" s="8">
        <v>42217</v>
      </c>
      <c r="N428" s="85">
        <f t="shared" si="19"/>
        <v>1</v>
      </c>
      <c r="O428" s="85" t="s">
        <v>381</v>
      </c>
      <c r="P428" s="85">
        <v>817800000</v>
      </c>
      <c r="Q428" s="88"/>
      <c r="R428" s="74" t="s">
        <v>1476</v>
      </c>
      <c r="S428" s="9">
        <f t="shared" si="20"/>
        <v>42217</v>
      </c>
      <c r="T428" s="85" t="s">
        <v>383</v>
      </c>
    </row>
    <row r="429" spans="1:20" ht="15.75" thickBot="1">
      <c r="A429" s="87">
        <f t="shared" si="18"/>
        <v>419</v>
      </c>
      <c r="B429" s="86" t="s">
        <v>1477</v>
      </c>
      <c r="C429" s="85" t="s">
        <v>54</v>
      </c>
      <c r="D429" s="85" t="s">
        <v>24</v>
      </c>
      <c r="E429" s="2" t="s">
        <v>24</v>
      </c>
      <c r="F429" s="85" t="s">
        <v>1478</v>
      </c>
      <c r="G429" s="85" t="s">
        <v>94</v>
      </c>
      <c r="H429" s="85" t="s">
        <v>1120</v>
      </c>
      <c r="I429" s="85">
        <v>1</v>
      </c>
      <c r="J429" s="85" t="s">
        <v>381</v>
      </c>
      <c r="K429" s="85">
        <v>25999998.976</v>
      </c>
      <c r="L429" s="88"/>
      <c r="M429" s="8">
        <v>42217</v>
      </c>
      <c r="N429" s="85">
        <f t="shared" si="19"/>
        <v>1</v>
      </c>
      <c r="O429" s="85" t="s">
        <v>381</v>
      </c>
      <c r="P429" s="85">
        <v>25999998.976</v>
      </c>
      <c r="Q429" s="88"/>
      <c r="R429" s="74" t="s">
        <v>1479</v>
      </c>
      <c r="S429" s="9">
        <f t="shared" si="20"/>
        <v>42217</v>
      </c>
      <c r="T429" s="85" t="s">
        <v>383</v>
      </c>
    </row>
    <row r="430" spans="1:20" ht="15.75" thickBot="1">
      <c r="A430" s="87">
        <f t="shared" si="18"/>
        <v>420</v>
      </c>
      <c r="B430" s="86" t="s">
        <v>1480</v>
      </c>
      <c r="C430" s="85" t="s">
        <v>54</v>
      </c>
      <c r="D430" s="85" t="s">
        <v>24</v>
      </c>
      <c r="E430" s="2" t="s">
        <v>24</v>
      </c>
      <c r="F430" s="85" t="s">
        <v>1481</v>
      </c>
      <c r="G430" s="85" t="s">
        <v>94</v>
      </c>
      <c r="H430" s="85" t="s">
        <v>1120</v>
      </c>
      <c r="I430" s="85">
        <v>1</v>
      </c>
      <c r="J430" s="85" t="s">
        <v>381</v>
      </c>
      <c r="K430" s="85">
        <v>15200002.048</v>
      </c>
      <c r="L430" s="88"/>
      <c r="M430" s="8">
        <v>42217</v>
      </c>
      <c r="N430" s="85">
        <f t="shared" si="19"/>
        <v>1</v>
      </c>
      <c r="O430" s="85" t="s">
        <v>381</v>
      </c>
      <c r="P430" s="85">
        <v>15200002.048</v>
      </c>
      <c r="Q430" s="88"/>
      <c r="R430" s="74" t="s">
        <v>1482</v>
      </c>
      <c r="S430" s="9">
        <f t="shared" si="20"/>
        <v>42217</v>
      </c>
      <c r="T430" s="85" t="s">
        <v>383</v>
      </c>
    </row>
    <row r="431" spans="1:20" ht="15.75" thickBot="1">
      <c r="A431" s="87">
        <f t="shared" si="18"/>
        <v>421</v>
      </c>
      <c r="B431" s="86" t="s">
        <v>1483</v>
      </c>
      <c r="C431" s="85" t="s">
        <v>54</v>
      </c>
      <c r="D431" s="85" t="s">
        <v>24</v>
      </c>
      <c r="E431" s="2" t="s">
        <v>24</v>
      </c>
      <c r="F431" s="85" t="s">
        <v>1484</v>
      </c>
      <c r="G431" s="85" t="s">
        <v>94</v>
      </c>
      <c r="H431" s="85" t="s">
        <v>1120</v>
      </c>
      <c r="I431" s="85">
        <v>1</v>
      </c>
      <c r="J431" s="85" t="s">
        <v>381</v>
      </c>
      <c r="K431" s="85">
        <v>22499999</v>
      </c>
      <c r="L431" s="88"/>
      <c r="M431" s="8">
        <v>42217</v>
      </c>
      <c r="N431" s="85">
        <f t="shared" si="19"/>
        <v>1</v>
      </c>
      <c r="O431" s="85" t="s">
        <v>381</v>
      </c>
      <c r="P431" s="85">
        <v>22499999</v>
      </c>
      <c r="Q431" s="88"/>
      <c r="R431" s="74" t="s">
        <v>1485</v>
      </c>
      <c r="S431" s="9">
        <f t="shared" si="20"/>
        <v>42217</v>
      </c>
      <c r="T431" s="85" t="s">
        <v>383</v>
      </c>
    </row>
    <row r="432" spans="1:20" ht="15.75" thickBot="1">
      <c r="A432" s="87">
        <f t="shared" si="18"/>
        <v>422</v>
      </c>
      <c r="B432" s="86" t="s">
        <v>1486</v>
      </c>
      <c r="C432" s="85" t="s">
        <v>54</v>
      </c>
      <c r="D432" s="85" t="s">
        <v>24</v>
      </c>
      <c r="E432" s="2" t="s">
        <v>24</v>
      </c>
      <c r="F432" s="85" t="s">
        <v>1487</v>
      </c>
      <c r="G432" s="85" t="s">
        <v>94</v>
      </c>
      <c r="H432" s="85" t="s">
        <v>1120</v>
      </c>
      <c r="I432" s="85">
        <v>1</v>
      </c>
      <c r="J432" s="85" t="s">
        <v>381</v>
      </c>
      <c r="K432" s="85">
        <v>19200000</v>
      </c>
      <c r="L432" s="88"/>
      <c r="M432" s="8">
        <v>42248</v>
      </c>
      <c r="N432" s="85">
        <f t="shared" si="19"/>
        <v>1</v>
      </c>
      <c r="O432" s="85" t="s">
        <v>381</v>
      </c>
      <c r="P432" s="85">
        <v>19200000</v>
      </c>
      <c r="Q432" s="88"/>
      <c r="R432" s="74" t="s">
        <v>1488</v>
      </c>
      <c r="S432" s="9">
        <f t="shared" si="20"/>
        <v>42248</v>
      </c>
      <c r="T432" s="85" t="s">
        <v>383</v>
      </c>
    </row>
    <row r="433" spans="1:20" ht="15.75" thickBot="1">
      <c r="A433" s="87">
        <f t="shared" si="18"/>
        <v>423</v>
      </c>
      <c r="B433" s="86" t="s">
        <v>1489</v>
      </c>
      <c r="C433" s="85" t="s">
        <v>54</v>
      </c>
      <c r="D433" s="85" t="s">
        <v>24</v>
      </c>
      <c r="E433" s="2" t="s">
        <v>24</v>
      </c>
      <c r="F433" s="85" t="s">
        <v>1490</v>
      </c>
      <c r="G433" s="85" t="s">
        <v>94</v>
      </c>
      <c r="H433" s="85" t="s">
        <v>1120</v>
      </c>
      <c r="I433" s="85">
        <v>1</v>
      </c>
      <c r="J433" s="85" t="s">
        <v>381</v>
      </c>
      <c r="K433" s="85">
        <v>139200000</v>
      </c>
      <c r="L433" s="88"/>
      <c r="M433" s="8">
        <v>42309</v>
      </c>
      <c r="N433" s="85">
        <f t="shared" si="19"/>
        <v>1</v>
      </c>
      <c r="O433" s="85" t="s">
        <v>381</v>
      </c>
      <c r="P433" s="85">
        <v>139200000</v>
      </c>
      <c r="Q433" s="88"/>
      <c r="R433" s="74" t="s">
        <v>1491</v>
      </c>
      <c r="S433" s="9">
        <f t="shared" si="20"/>
        <v>42309</v>
      </c>
      <c r="T433" s="85" t="s">
        <v>383</v>
      </c>
    </row>
    <row r="434" spans="1:20" ht="15.75" thickBot="1">
      <c r="A434" s="87">
        <f t="shared" si="18"/>
        <v>424</v>
      </c>
      <c r="B434" s="86" t="s">
        <v>1492</v>
      </c>
      <c r="C434" s="85" t="s">
        <v>54</v>
      </c>
      <c r="D434" s="85" t="s">
        <v>24</v>
      </c>
      <c r="E434" s="2" t="s">
        <v>24</v>
      </c>
      <c r="F434" s="85" t="s">
        <v>1493</v>
      </c>
      <c r="G434" s="85" t="s">
        <v>94</v>
      </c>
      <c r="H434" s="85" t="s">
        <v>380</v>
      </c>
      <c r="I434" s="85">
        <v>1</v>
      </c>
      <c r="J434" s="85" t="s">
        <v>381</v>
      </c>
      <c r="K434" s="85">
        <v>20838400</v>
      </c>
      <c r="L434" s="88"/>
      <c r="M434" s="8">
        <v>42217</v>
      </c>
      <c r="N434" s="85">
        <f t="shared" si="19"/>
        <v>1</v>
      </c>
      <c r="O434" s="85" t="s">
        <v>381</v>
      </c>
      <c r="P434" s="85">
        <v>20838400</v>
      </c>
      <c r="Q434" s="88"/>
      <c r="R434" s="74" t="s">
        <v>1494</v>
      </c>
      <c r="S434" s="9">
        <f t="shared" si="20"/>
        <v>42217</v>
      </c>
      <c r="T434" s="85" t="s">
        <v>383</v>
      </c>
    </row>
    <row r="435" spans="1:20" ht="15.75" thickBot="1">
      <c r="A435" s="87">
        <f t="shared" si="18"/>
        <v>425</v>
      </c>
      <c r="B435" s="86" t="s">
        <v>1495</v>
      </c>
      <c r="C435" s="85" t="s">
        <v>54</v>
      </c>
      <c r="D435" s="85" t="s">
        <v>24</v>
      </c>
      <c r="E435" s="2" t="s">
        <v>24</v>
      </c>
      <c r="F435" s="85" t="s">
        <v>1496</v>
      </c>
      <c r="G435" s="85" t="s">
        <v>94</v>
      </c>
      <c r="H435" s="85" t="s">
        <v>380</v>
      </c>
      <c r="I435" s="85">
        <v>1</v>
      </c>
      <c r="J435" s="85" t="s">
        <v>381</v>
      </c>
      <c r="K435" s="85">
        <v>24000000</v>
      </c>
      <c r="L435" s="88"/>
      <c r="M435" s="8">
        <v>42217</v>
      </c>
      <c r="N435" s="85">
        <f t="shared" si="19"/>
        <v>1</v>
      </c>
      <c r="O435" s="85" t="s">
        <v>381</v>
      </c>
      <c r="P435" s="85">
        <v>24000000</v>
      </c>
      <c r="Q435" s="88"/>
      <c r="R435" s="74">
        <v>0</v>
      </c>
      <c r="S435" s="9">
        <v>1</v>
      </c>
      <c r="T435" s="85" t="s">
        <v>383</v>
      </c>
    </row>
    <row r="436" spans="1:20" ht="15.75" thickBot="1">
      <c r="A436" s="87">
        <f t="shared" si="18"/>
        <v>426</v>
      </c>
      <c r="B436" s="86" t="s">
        <v>1497</v>
      </c>
      <c r="C436" s="85" t="s">
        <v>54</v>
      </c>
      <c r="D436" s="85" t="s">
        <v>24</v>
      </c>
      <c r="E436" s="2" t="s">
        <v>24</v>
      </c>
      <c r="F436" s="85" t="s">
        <v>1498</v>
      </c>
      <c r="G436" s="85" t="s">
        <v>94</v>
      </c>
      <c r="H436" s="85" t="s">
        <v>1120</v>
      </c>
      <c r="I436" s="85">
        <v>1</v>
      </c>
      <c r="J436" s="85" t="s">
        <v>381</v>
      </c>
      <c r="K436" s="85">
        <v>60000000</v>
      </c>
      <c r="L436" s="88"/>
      <c r="M436" s="8">
        <v>42217</v>
      </c>
      <c r="N436" s="85">
        <f t="shared" si="19"/>
        <v>1</v>
      </c>
      <c r="O436" s="85" t="s">
        <v>381</v>
      </c>
      <c r="P436" s="85">
        <v>60000000</v>
      </c>
      <c r="Q436" s="88"/>
      <c r="R436" s="74">
        <v>0</v>
      </c>
      <c r="S436" s="9">
        <v>1</v>
      </c>
      <c r="T436" s="85" t="s">
        <v>383</v>
      </c>
    </row>
    <row r="437" spans="1:20" ht="15.75" thickBot="1">
      <c r="A437" s="87">
        <f t="shared" si="18"/>
        <v>427</v>
      </c>
      <c r="B437" s="86" t="s">
        <v>1499</v>
      </c>
      <c r="C437" s="85" t="s">
        <v>54</v>
      </c>
      <c r="D437" s="85" t="s">
        <v>24</v>
      </c>
      <c r="E437" s="2" t="s">
        <v>24</v>
      </c>
      <c r="F437" s="85" t="s">
        <v>1490</v>
      </c>
      <c r="G437" s="85" t="s">
        <v>94</v>
      </c>
      <c r="H437" s="85" t="s">
        <v>1120</v>
      </c>
      <c r="I437" s="85">
        <v>1</v>
      </c>
      <c r="J437" s="85" t="s">
        <v>381</v>
      </c>
      <c r="K437" s="85">
        <v>139200000</v>
      </c>
      <c r="L437" s="88"/>
      <c r="M437" s="8">
        <v>42309</v>
      </c>
      <c r="N437" s="85">
        <f t="shared" si="19"/>
        <v>1</v>
      </c>
      <c r="O437" s="85" t="s">
        <v>381</v>
      </c>
      <c r="P437" s="85">
        <v>139200000</v>
      </c>
      <c r="Q437" s="88"/>
      <c r="R437" s="74">
        <v>0</v>
      </c>
      <c r="S437" s="9">
        <v>1</v>
      </c>
      <c r="T437" s="85" t="s">
        <v>383</v>
      </c>
    </row>
    <row r="438" spans="1:20" ht="15.75" thickBot="1">
      <c r="A438" s="87">
        <f t="shared" si="18"/>
        <v>428</v>
      </c>
      <c r="B438" s="86" t="s">
        <v>1500</v>
      </c>
      <c r="C438" s="85" t="s">
        <v>54</v>
      </c>
      <c r="D438" s="85" t="s">
        <v>24</v>
      </c>
      <c r="E438" s="2" t="s">
        <v>24</v>
      </c>
      <c r="F438" s="85" t="s">
        <v>1501</v>
      </c>
      <c r="G438" s="85" t="s">
        <v>94</v>
      </c>
      <c r="H438" s="85" t="s">
        <v>380</v>
      </c>
      <c r="I438" s="85">
        <v>1</v>
      </c>
      <c r="J438" s="85" t="s">
        <v>381</v>
      </c>
      <c r="K438" s="85">
        <v>20838400</v>
      </c>
      <c r="L438" s="88"/>
      <c r="M438" s="8">
        <v>42217</v>
      </c>
      <c r="N438" s="85">
        <f t="shared" si="19"/>
        <v>1</v>
      </c>
      <c r="O438" s="85" t="s">
        <v>381</v>
      </c>
      <c r="P438" s="85">
        <v>20838400</v>
      </c>
      <c r="Q438" s="88"/>
      <c r="R438" s="74">
        <v>0</v>
      </c>
      <c r="S438" s="9">
        <v>1</v>
      </c>
      <c r="T438" s="85" t="s">
        <v>383</v>
      </c>
    </row>
    <row r="439" spans="1:20" ht="15.75" thickBot="1">
      <c r="A439" s="87">
        <f t="shared" si="18"/>
        <v>429</v>
      </c>
      <c r="B439" s="86" t="s">
        <v>1502</v>
      </c>
      <c r="C439" s="85" t="s">
        <v>54</v>
      </c>
      <c r="D439" s="85" t="s">
        <v>24</v>
      </c>
      <c r="E439" s="2" t="s">
        <v>24</v>
      </c>
      <c r="F439" s="85" t="s">
        <v>1503</v>
      </c>
      <c r="G439" s="85" t="s">
        <v>94</v>
      </c>
      <c r="H439" s="85" t="s">
        <v>380</v>
      </c>
      <c r="I439" s="85">
        <v>1</v>
      </c>
      <c r="J439" s="85" t="s">
        <v>381</v>
      </c>
      <c r="K439" s="85">
        <v>24000000</v>
      </c>
      <c r="L439" s="88"/>
      <c r="M439" s="8">
        <v>42217</v>
      </c>
      <c r="N439" s="85">
        <f t="shared" si="19"/>
        <v>1</v>
      </c>
      <c r="O439" s="85" t="s">
        <v>381</v>
      </c>
      <c r="P439" s="85">
        <v>24000000</v>
      </c>
      <c r="Q439" s="88"/>
      <c r="R439" s="74">
        <v>0</v>
      </c>
      <c r="S439" s="9">
        <v>1</v>
      </c>
      <c r="T439" s="85" t="s">
        <v>383</v>
      </c>
    </row>
    <row r="440" spans="1:20" ht="15.75" thickBot="1">
      <c r="A440" s="87">
        <f t="shared" si="18"/>
        <v>430</v>
      </c>
      <c r="B440" s="86" t="s">
        <v>1504</v>
      </c>
      <c r="C440" s="85" t="s">
        <v>54</v>
      </c>
      <c r="D440" s="85" t="s">
        <v>24</v>
      </c>
      <c r="E440" s="2" t="s">
        <v>24</v>
      </c>
      <c r="F440" s="85" t="s">
        <v>1498</v>
      </c>
      <c r="G440" s="85" t="s">
        <v>94</v>
      </c>
      <c r="H440" s="85" t="s">
        <v>1120</v>
      </c>
      <c r="I440" s="85">
        <v>1</v>
      </c>
      <c r="J440" s="85" t="s">
        <v>381</v>
      </c>
      <c r="K440" s="85">
        <v>60000000</v>
      </c>
      <c r="L440" s="88"/>
      <c r="M440" s="8">
        <v>42217</v>
      </c>
      <c r="N440" s="85">
        <f t="shared" si="19"/>
        <v>1</v>
      </c>
      <c r="O440" s="85" t="s">
        <v>381</v>
      </c>
      <c r="P440" s="85">
        <v>60000000</v>
      </c>
      <c r="Q440" s="88"/>
      <c r="R440" s="74">
        <v>0</v>
      </c>
      <c r="S440" s="9">
        <v>1</v>
      </c>
      <c r="T440" s="85" t="s">
        <v>383</v>
      </c>
    </row>
    <row r="441" spans="1:20" ht="15.75" thickBot="1">
      <c r="A441" s="87">
        <v>-1</v>
      </c>
      <c r="B441" s="86"/>
      <c r="C441" s="2" t="s">
        <v>24</v>
      </c>
      <c r="D441" s="2" t="s">
        <v>24</v>
      </c>
      <c r="E441" s="2" t="s">
        <v>24</v>
      </c>
      <c r="F441" s="2" t="s">
        <v>24</v>
      </c>
      <c r="G441" s="2" t="s">
        <v>24</v>
      </c>
      <c r="H441" s="2" t="s">
        <v>24</v>
      </c>
      <c r="I441" s="2" t="s">
        <v>24</v>
      </c>
      <c r="J441" s="85"/>
      <c r="K441" s="2" t="s">
        <v>24</v>
      </c>
      <c r="L441" s="2" t="s">
        <v>24</v>
      </c>
      <c r="M441" s="2" t="s">
        <v>24</v>
      </c>
      <c r="N441" s="2"/>
      <c r="O441" s="2"/>
      <c r="P441" s="2" t="s">
        <v>24</v>
      </c>
      <c r="Q441" s="2" t="s">
        <v>24</v>
      </c>
      <c r="R441" s="2"/>
      <c r="S441" s="2"/>
      <c r="T441" s="2"/>
    </row>
    <row r="442" spans="1:20" ht="15.75" thickBot="1">
      <c r="A442" s="87">
        <v>999999</v>
      </c>
      <c r="B442" s="86" t="s">
        <v>66</v>
      </c>
      <c r="C442" s="2" t="s">
        <v>24</v>
      </c>
      <c r="D442" s="2" t="s">
        <v>24</v>
      </c>
      <c r="E442" s="2" t="s">
        <v>24</v>
      </c>
      <c r="F442" s="2" t="s">
        <v>24</v>
      </c>
      <c r="G442" s="2" t="s">
        <v>24</v>
      </c>
      <c r="H442" s="2" t="s">
        <v>24</v>
      </c>
      <c r="I442" s="2" t="s">
        <v>24</v>
      </c>
      <c r="J442" s="85"/>
      <c r="K442" s="2" t="s">
        <v>24</v>
      </c>
      <c r="L442" s="86"/>
      <c r="M442" s="2" t="s">
        <v>24</v>
      </c>
      <c r="N442" s="2"/>
      <c r="O442" s="2"/>
      <c r="P442" s="2"/>
      <c r="Q442" s="2"/>
      <c r="R442" s="2" t="s">
        <v>24</v>
      </c>
      <c r="S442" s="2"/>
      <c r="T442" s="2"/>
    </row>
    <row r="443" spans="1:20" ht="15">
      <c r="A443" s="86"/>
      <c r="B443" s="86"/>
      <c r="C443" s="86"/>
      <c r="D443" s="86"/>
      <c r="E443" s="86"/>
      <c r="F443" s="86"/>
      <c r="G443" s="86"/>
      <c r="H443" s="86"/>
      <c r="I443" s="86"/>
      <c r="J443" s="86"/>
      <c r="K443" s="86"/>
      <c r="L443" s="86"/>
      <c r="M443" s="86"/>
      <c r="N443" s="86"/>
      <c r="O443" s="86"/>
      <c r="P443" s="86"/>
      <c r="Q443" s="86"/>
      <c r="R443" s="86"/>
      <c r="S443" s="86"/>
      <c r="T443" s="86"/>
    </row>
    <row r="444" spans="1:20" ht="15">
      <c r="A444" s="87" t="s">
        <v>69</v>
      </c>
      <c r="B444" s="146" t="s">
        <v>91</v>
      </c>
      <c r="C444" s="145"/>
      <c r="D444" s="145"/>
      <c r="E444" s="145"/>
      <c r="F444" s="145"/>
      <c r="G444" s="145"/>
      <c r="H444" s="145"/>
      <c r="I444" s="145"/>
      <c r="J444" s="145"/>
      <c r="K444" s="145"/>
      <c r="L444" s="145"/>
      <c r="M444" s="145"/>
      <c r="N444" s="145"/>
      <c r="O444" s="145"/>
      <c r="P444" s="145"/>
      <c r="Q444" s="145"/>
      <c r="R444" s="145"/>
      <c r="S444" s="145"/>
      <c r="T444" s="145"/>
    </row>
    <row r="445" spans="1:20" ht="15">
      <c r="A445" s="86"/>
      <c r="B445" s="86"/>
      <c r="C445" s="87">
        <v>2</v>
      </c>
      <c r="D445" s="87">
        <v>3</v>
      </c>
      <c r="E445" s="87">
        <v>4</v>
      </c>
      <c r="F445" s="87">
        <v>8</v>
      </c>
      <c r="G445" s="87">
        <v>12</v>
      </c>
      <c r="H445" s="87">
        <v>16</v>
      </c>
      <c r="I445" s="87">
        <v>20</v>
      </c>
      <c r="J445" s="87">
        <v>24</v>
      </c>
      <c r="K445" s="87">
        <v>28</v>
      </c>
      <c r="L445" s="87">
        <v>32</v>
      </c>
      <c r="M445" s="87">
        <v>36</v>
      </c>
      <c r="N445" s="87">
        <v>40</v>
      </c>
      <c r="O445" s="87">
        <v>44</v>
      </c>
      <c r="P445" s="87">
        <v>48</v>
      </c>
      <c r="Q445" s="87">
        <v>52</v>
      </c>
      <c r="R445" s="87">
        <v>55</v>
      </c>
      <c r="S445" s="87">
        <v>56</v>
      </c>
      <c r="T445" s="87">
        <v>60</v>
      </c>
    </row>
    <row r="446" spans="1:20" ht="15.75" thickBot="1">
      <c r="A446" s="86"/>
      <c r="B446" s="86"/>
      <c r="C446" s="87" t="s">
        <v>74</v>
      </c>
      <c r="D446" s="87" t="s">
        <v>75</v>
      </c>
      <c r="E446" s="87" t="s">
        <v>76</v>
      </c>
      <c r="F446" s="87" t="s">
        <v>77</v>
      </c>
      <c r="G446" s="87" t="s">
        <v>78</v>
      </c>
      <c r="H446" s="87" t="s">
        <v>79</v>
      </c>
      <c r="I446" s="87" t="s">
        <v>80</v>
      </c>
      <c r="J446" s="87" t="s">
        <v>81</v>
      </c>
      <c r="K446" s="87" t="s">
        <v>82</v>
      </c>
      <c r="L446" s="87" t="s">
        <v>83</v>
      </c>
      <c r="M446" s="87" t="s">
        <v>84</v>
      </c>
      <c r="N446" s="87" t="s">
        <v>85</v>
      </c>
      <c r="O446" s="87" t="s">
        <v>86</v>
      </c>
      <c r="P446" s="87" t="s">
        <v>87</v>
      </c>
      <c r="Q446" s="87" t="s">
        <v>88</v>
      </c>
      <c r="R446" s="87" t="s">
        <v>89</v>
      </c>
      <c r="S446" s="87" t="s">
        <v>90</v>
      </c>
      <c r="T446" s="87" t="s">
        <v>23</v>
      </c>
    </row>
    <row r="447" spans="1:20" ht="15.75" thickBot="1">
      <c r="A447" s="87">
        <v>10</v>
      </c>
      <c r="B447" s="86" t="s">
        <v>92</v>
      </c>
      <c r="C447" s="2" t="s">
        <v>24</v>
      </c>
      <c r="D447" s="2" t="s">
        <v>24</v>
      </c>
      <c r="E447" s="85" t="s">
        <v>1572</v>
      </c>
      <c r="F447" s="2" t="s">
        <v>24</v>
      </c>
      <c r="G447" s="2" t="s">
        <v>24</v>
      </c>
      <c r="H447" s="2" t="s">
        <v>24</v>
      </c>
      <c r="I447" s="2" t="s">
        <v>24</v>
      </c>
      <c r="J447" s="2" t="s">
        <v>24</v>
      </c>
      <c r="K447" s="2" t="s">
        <v>24</v>
      </c>
      <c r="L447" s="2" t="s">
        <v>24</v>
      </c>
      <c r="M447" s="2" t="s">
        <v>24</v>
      </c>
      <c r="N447" s="2" t="s">
        <v>24</v>
      </c>
      <c r="O447" s="2" t="s">
        <v>24</v>
      </c>
      <c r="P447" s="2" t="s">
        <v>24</v>
      </c>
      <c r="Q447" s="2" t="s">
        <v>24</v>
      </c>
      <c r="R447" s="2" t="s">
        <v>24</v>
      </c>
      <c r="S447" s="2" t="s">
        <v>24</v>
      </c>
      <c r="T447" s="2" t="s">
        <v>24</v>
      </c>
    </row>
  </sheetData>
  <sheetProtection/>
  <autoFilter ref="A10:U442"/>
  <mergeCells count="4">
    <mergeCell ref="D1:G1"/>
    <mergeCell ref="D2:G2"/>
    <mergeCell ref="B8:T8"/>
    <mergeCell ref="B444:T444"/>
  </mergeCells>
  <dataValidations count="17">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D440">
      <formula1>0</formula1>
      <formula2>200</formula2>
    </dataValidation>
    <dataValidation type="textLength" allowBlank="1" showInputMessage="1" promptTitle="Cualquier contenido Maximo 390 Caracteres" prompt=" Registre el nombre de los bienes o servicios a adquirir de acuerdo al plan de compras inicial. Ej.: PAPEL, LAPICES, COMPUTADORES,  ETC." error="Escriba un texto  Maximo 390 Caracteres" sqref="F11:F440">
      <formula1>0</formula1>
      <formula2>390</formula2>
    </dataValidation>
    <dataValidation type="textLength" allowBlank="1" showInputMessage="1" promptTitle="Cualquier contenido Maximo 390 Caracteres" prompt=" Digite el Código completo del Rubro a afectar (CÓDIGOS DEFINIDOS EN LA LEY DE PRESUPUESTO). O en su defecto, el dígito definido por la Entidad. Ej.: 000526" error="Escriba un texto  Maximo 390 Caracteres" sqref="H11:H440">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440">
      <formula1>-9223372036854770000</formula1>
      <formula2>9223372036854770000</formula2>
    </dataValidation>
    <dataValidation type="textLength" allowBlank="1" showInputMessage="1" promptTitle="Cualquier contenido Maximo 390 Caracteres" prompt=" Registre la unidad de medida del bien o servicio a adquirir. Ej.: LITROS, METROS, KILOMETROS, UNIDADES, PACAS, BULTOS, TURNOS, VOLTIOS, LITROS, ETC." error="Escriba un texto  Maximo 390 Caracteres" sqref="J11:J442">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K11:K44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440 Q11:Q440">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11:M440">
      <formula1>1</formula1>
      <formula2>401769</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442">
      <formula1>-9223372036854770000</formula1>
      <formula2>9223372036854770000</formula2>
    </dataValidation>
    <dataValidation type="textLength" allowBlank="1" showInputMessage="1" promptTitle="Cualquier contenido Maximo 390 Caracteres" prompt=" Registre la unidad de medida del bien o servicio adquirido. Ej.: LITROS, METROS, KILOMETROS, UNIDADES, PACAS, BULTOS, TURNOS, VOLTIOS, LITROS, ETC." error="Escriba un texto  Maximo 390 Caracteres" sqref="O11:O442">
      <formula1>0</formula1>
      <formula2>390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11:P440">
      <formula1>-9223372036854770000</formula1>
      <formula2>9223372036854770000</formula2>
    </dataValidation>
    <dataValidation type="textLength" allowBlank="1" showInputMessage="1" promptTitle="Cualquier contenido Maximo 390 Caracteres" prompt=" Registre el número del CDP soporte de la compra." error="Escriba un texto  Maximo 390 Caracteres" sqref="R11:R440">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11:S442">
      <formula1>1</formula1>
      <formula2>401769</formula2>
    </dataValidation>
    <dataValidation type="textLength" allowBlank="1" showInputMessage="1" promptTitle="Cualquier contenido Maximo 390 Caracteres" prompt=" Registre aspectos importantes a considerar." error="Escriba un texto  Maximo 390 Caracteres" sqref="T11:T442">
      <formula1>0</formula1>
      <formula2>390</formula2>
    </dataValidation>
    <dataValidation type="textLength" allowBlank="1" showInputMessage="1" promptTitle="Cualquier contenido Maximo 390 Caracteres" prompt=" Registre el Acto Administrativo de Aprobación del Plan Anual de Compras." error="Escriba un texto  Maximo 390 Caracteres" sqref="E447">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440">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440">
      <formula1>#REF!</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6"/>
  <sheetViews>
    <sheetView zoomScale="78" zoomScaleNormal="78" zoomScalePageLayoutView="0" workbookViewId="0" topLeftCell="D10">
      <selection activeCell="J11" sqref="J11"/>
    </sheetView>
  </sheetViews>
  <sheetFormatPr defaultColWidth="0" defaultRowHeight="15"/>
  <cols>
    <col min="1" max="1" width="9.140625" style="0" customWidth="1"/>
    <col min="2" max="2" width="43.00390625" style="0" customWidth="1"/>
    <col min="3" max="3" width="32.00390625" style="0" customWidth="1"/>
    <col min="4" max="4" width="19.00390625" style="0" customWidth="1"/>
    <col min="5" max="5" width="39.00390625" style="0" customWidth="1"/>
    <col min="6" max="6" width="26.00390625" style="0" customWidth="1"/>
    <col min="7" max="8" width="14.00390625" style="0" customWidth="1"/>
    <col min="9" max="9" width="10.00390625" style="0" customWidth="1"/>
    <col min="10" max="10" width="35.00390625" style="0" customWidth="1"/>
    <col min="11" max="11" width="38.00390625" style="0" customWidth="1"/>
    <col min="12" max="12" width="17.00390625" style="0" customWidth="1"/>
    <col min="13" max="13" width="23.00390625" style="0" customWidth="1"/>
    <col min="14" max="14" width="34.00390625" style="0" customWidth="1"/>
    <col min="15" max="15" width="54.00390625" style="0" customWidth="1"/>
    <col min="16" max="16" width="66.00390625" style="0" customWidth="1"/>
    <col min="17" max="17" width="25.00390625" style="0" customWidth="1"/>
    <col min="18" max="18" width="20.00390625" style="0" customWidth="1"/>
    <col min="19" max="19" width="9.140625" style="0" customWidth="1"/>
    <col min="20" max="16384" width="8.00390625" style="0" hidden="1" customWidth="1"/>
  </cols>
  <sheetData>
    <row r="1" spans="2:7" ht="15">
      <c r="B1" s="1" t="s">
        <v>0</v>
      </c>
      <c r="C1" s="1">
        <v>51</v>
      </c>
      <c r="D1" s="144" t="s">
        <v>1</v>
      </c>
      <c r="E1" s="145"/>
      <c r="F1" s="145"/>
      <c r="G1" s="145"/>
    </row>
    <row r="2" spans="2:7" ht="15">
      <c r="B2" s="1" t="s">
        <v>2</v>
      </c>
      <c r="C2" s="1">
        <v>204</v>
      </c>
      <c r="D2" s="144" t="s">
        <v>98</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8" ht="15">
      <c r="A8" s="1" t="s">
        <v>9</v>
      </c>
      <c r="B8" s="144" t="s">
        <v>99</v>
      </c>
      <c r="C8" s="145"/>
      <c r="D8" s="145"/>
      <c r="E8" s="145"/>
      <c r="F8" s="145"/>
      <c r="G8" s="145"/>
      <c r="H8" s="145"/>
      <c r="I8" s="145"/>
      <c r="J8" s="145"/>
      <c r="K8" s="145"/>
      <c r="L8" s="145"/>
      <c r="M8" s="145"/>
      <c r="N8" s="145"/>
      <c r="O8" s="145"/>
      <c r="P8" s="145"/>
      <c r="Q8" s="145"/>
      <c r="R8" s="145"/>
    </row>
    <row r="9" spans="3:18" ht="15">
      <c r="C9" s="1">
        <v>6</v>
      </c>
      <c r="D9" s="1">
        <v>7</v>
      </c>
      <c r="E9" s="1">
        <v>8</v>
      </c>
      <c r="F9" s="1">
        <v>11</v>
      </c>
      <c r="G9" s="1">
        <v>12</v>
      </c>
      <c r="H9" s="1">
        <v>16</v>
      </c>
      <c r="I9" s="1">
        <v>24</v>
      </c>
      <c r="J9" s="1">
        <v>28</v>
      </c>
      <c r="K9" s="1">
        <v>32</v>
      </c>
      <c r="L9" s="1">
        <v>36</v>
      </c>
      <c r="M9" s="1">
        <v>44</v>
      </c>
      <c r="N9" s="1">
        <v>48</v>
      </c>
      <c r="O9" s="1">
        <v>60</v>
      </c>
      <c r="P9" s="1">
        <v>64</v>
      </c>
      <c r="Q9" s="1">
        <v>68</v>
      </c>
      <c r="R9" s="1">
        <v>72</v>
      </c>
    </row>
    <row r="10" spans="3:18" ht="15.75" thickBot="1">
      <c r="C10" s="1" t="s">
        <v>12</v>
      </c>
      <c r="D10" s="1" t="s">
        <v>13</v>
      </c>
      <c r="E10" s="1" t="s">
        <v>76</v>
      </c>
      <c r="F10" s="1" t="s">
        <v>100</v>
      </c>
      <c r="G10" s="1" t="s">
        <v>101</v>
      </c>
      <c r="H10" s="1" t="s">
        <v>102</v>
      </c>
      <c r="I10" s="1" t="s">
        <v>103</v>
      </c>
      <c r="J10" s="1" t="s">
        <v>104</v>
      </c>
      <c r="K10" s="1" t="s">
        <v>105</v>
      </c>
      <c r="L10" s="1" t="s">
        <v>106</v>
      </c>
      <c r="M10" s="1" t="s">
        <v>107</v>
      </c>
      <c r="N10" s="1" t="s">
        <v>108</v>
      </c>
      <c r="O10" s="1" t="s">
        <v>109</v>
      </c>
      <c r="P10" s="1" t="s">
        <v>110</v>
      </c>
      <c r="Q10" s="1" t="s">
        <v>111</v>
      </c>
      <c r="R10" s="1" t="s">
        <v>112</v>
      </c>
    </row>
    <row r="11" spans="1:18" ht="409.5" thickBot="1">
      <c r="A11" s="87">
        <v>1</v>
      </c>
      <c r="B11" s="35" t="s">
        <v>65</v>
      </c>
      <c r="C11" s="90" t="s">
        <v>54</v>
      </c>
      <c r="D11" s="90" t="s">
        <v>24</v>
      </c>
      <c r="E11" s="90" t="s">
        <v>24</v>
      </c>
      <c r="F11" s="91" t="s">
        <v>1573</v>
      </c>
      <c r="G11" s="91" t="s">
        <v>1574</v>
      </c>
      <c r="H11" s="92" t="s">
        <v>1556</v>
      </c>
      <c r="I11" s="91" t="s">
        <v>1575</v>
      </c>
      <c r="J11" s="93" t="s">
        <v>1557</v>
      </c>
      <c r="K11" s="94">
        <v>22628450000</v>
      </c>
      <c r="L11" s="92" t="s">
        <v>1744</v>
      </c>
      <c r="M11" s="95">
        <v>1480</v>
      </c>
      <c r="N11" s="96">
        <v>19703913953</v>
      </c>
      <c r="O11" s="97">
        <v>0.25</v>
      </c>
      <c r="P11" s="98">
        <v>0.8795</v>
      </c>
      <c r="Q11" s="90" t="s">
        <v>24</v>
      </c>
      <c r="R11" s="90" t="s">
        <v>24</v>
      </c>
    </row>
    <row r="12" spans="1:18" ht="15">
      <c r="A12" s="89"/>
      <c r="B12" s="89"/>
      <c r="C12" s="89"/>
      <c r="D12" s="89"/>
      <c r="E12" s="89"/>
      <c r="F12" s="89"/>
      <c r="G12" s="89"/>
      <c r="H12" s="89"/>
      <c r="I12" s="89"/>
      <c r="J12" s="89"/>
      <c r="K12" s="89"/>
      <c r="L12" s="89"/>
      <c r="M12" s="89"/>
      <c r="N12" s="89"/>
      <c r="O12" s="89"/>
      <c r="P12" s="89"/>
      <c r="Q12" s="89"/>
      <c r="R12" s="89"/>
    </row>
    <row r="13" spans="1:18" ht="15">
      <c r="A13" s="87" t="s">
        <v>67</v>
      </c>
      <c r="B13" s="146" t="s">
        <v>91</v>
      </c>
      <c r="C13" s="145"/>
      <c r="D13" s="145"/>
      <c r="E13" s="145"/>
      <c r="F13" s="145"/>
      <c r="G13" s="145"/>
      <c r="H13" s="145"/>
      <c r="I13" s="145"/>
      <c r="J13" s="145"/>
      <c r="K13" s="145"/>
      <c r="L13" s="145"/>
      <c r="M13" s="145"/>
      <c r="N13" s="145"/>
      <c r="O13" s="145"/>
      <c r="P13" s="145"/>
      <c r="Q13" s="145"/>
      <c r="R13" s="145"/>
    </row>
    <row r="14" spans="1:18" ht="15">
      <c r="A14" s="89"/>
      <c r="B14" s="89"/>
      <c r="C14" s="87">
        <v>6</v>
      </c>
      <c r="D14" s="87">
        <v>7</v>
      </c>
      <c r="E14" s="87">
        <v>8</v>
      </c>
      <c r="F14" s="87">
        <v>11</v>
      </c>
      <c r="G14" s="87">
        <v>12</v>
      </c>
      <c r="H14" s="87">
        <v>16</v>
      </c>
      <c r="I14" s="87">
        <v>24</v>
      </c>
      <c r="J14" s="87">
        <v>28</v>
      </c>
      <c r="K14" s="87">
        <v>32</v>
      </c>
      <c r="L14" s="87">
        <v>36</v>
      </c>
      <c r="M14" s="87">
        <v>44</v>
      </c>
      <c r="N14" s="87">
        <v>48</v>
      </c>
      <c r="O14" s="87">
        <v>60</v>
      </c>
      <c r="P14" s="87">
        <v>64</v>
      </c>
      <c r="Q14" s="87">
        <v>68</v>
      </c>
      <c r="R14" s="87">
        <v>72</v>
      </c>
    </row>
    <row r="15" spans="1:18" ht="15.75" thickBot="1">
      <c r="A15" s="89"/>
      <c r="B15" s="89"/>
      <c r="C15" s="87" t="s">
        <v>12</v>
      </c>
      <c r="D15" s="87" t="s">
        <v>13</v>
      </c>
      <c r="E15" s="87" t="s">
        <v>76</v>
      </c>
      <c r="F15" s="87" t="s">
        <v>100</v>
      </c>
      <c r="G15" s="87" t="s">
        <v>101</v>
      </c>
      <c r="H15" s="87" t="s">
        <v>102</v>
      </c>
      <c r="I15" s="87" t="s">
        <v>103</v>
      </c>
      <c r="J15" s="87" t="s">
        <v>104</v>
      </c>
      <c r="K15" s="87" t="s">
        <v>105</v>
      </c>
      <c r="L15" s="87" t="s">
        <v>106</v>
      </c>
      <c r="M15" s="87" t="s">
        <v>107</v>
      </c>
      <c r="N15" s="87" t="s">
        <v>108</v>
      </c>
      <c r="O15" s="87" t="s">
        <v>109</v>
      </c>
      <c r="P15" s="87" t="s">
        <v>110</v>
      </c>
      <c r="Q15" s="87" t="s">
        <v>111</v>
      </c>
      <c r="R15" s="87" t="s">
        <v>112</v>
      </c>
    </row>
    <row r="16" spans="1:18" ht="30.75" thickBot="1">
      <c r="A16" s="87">
        <v>10</v>
      </c>
      <c r="B16" s="89" t="s">
        <v>76</v>
      </c>
      <c r="C16" s="2" t="s">
        <v>24</v>
      </c>
      <c r="D16" s="2" t="s">
        <v>24</v>
      </c>
      <c r="E16" s="91" t="s">
        <v>1555</v>
      </c>
      <c r="F16" s="2" t="s">
        <v>24</v>
      </c>
      <c r="G16" s="2" t="s">
        <v>24</v>
      </c>
      <c r="H16" s="2" t="s">
        <v>24</v>
      </c>
      <c r="I16" s="2" t="s">
        <v>24</v>
      </c>
      <c r="J16" s="2" t="s">
        <v>24</v>
      </c>
      <c r="K16" s="2" t="s">
        <v>24</v>
      </c>
      <c r="L16" s="2" t="s">
        <v>24</v>
      </c>
      <c r="M16" s="2" t="s">
        <v>24</v>
      </c>
      <c r="N16" s="2" t="s">
        <v>24</v>
      </c>
      <c r="O16" s="2" t="s">
        <v>24</v>
      </c>
      <c r="P16" s="2" t="s">
        <v>24</v>
      </c>
      <c r="Q16" s="2" t="s">
        <v>24</v>
      </c>
      <c r="R16" s="2" t="s">
        <v>24</v>
      </c>
    </row>
  </sheetData>
  <sheetProtection/>
  <mergeCells count="4">
    <mergeCell ref="D1:G1"/>
    <mergeCell ref="D2:G2"/>
    <mergeCell ref="B8:R8"/>
    <mergeCell ref="B13:R13"/>
  </mergeCells>
  <dataValidations count="15">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prompt=" Registre el nombre del Objetivo Estratégico que afecta el programa." error="Escriba un texto " sqref="F11">
      <formula1>0</formula1>
      <formula2>3500</formula2>
    </dataValidation>
    <dataValidation type="textLength" allowBlank="1" showInputMessage="1" promptTitle="Cualquier contenido Maximo 390 Caracteres" prompt=" Relacione el nombre de los programas  a ejecutar dentro del plan de acción que se está reportando." error="Escriba un texto  Maximo 390 Caracteres" sqref="G11:H11">
      <formula1>0</formula1>
      <formula2>390</formula2>
    </dataValidation>
    <dataValidation type="textLength" allowBlank="1" showInputMessage="1" promptTitle="Cualquier contenido Maximo 390 Caracteres" prompt=" Relacione el resultado esperado del proyecto." error="Escriba un texto  Maximo 390 Caracteres" sqref="I11">
      <formula1>0</formula1>
      <formula2>390</formula2>
    </dataValidation>
    <dataValidation type="textLength" allowBlank="1" showInputMessage="1" promptTitle="Cualquier contenido Maximo 390 Caracteres" prompt=" Relacione el o los códigos de los rubros presupuestales del PROYECTO o, en su defecto, el dígito definido por la Entidad. -Si no tiene información, registre 0 (cero)." error="Escriba un texto  Maximo 390 Caracteres" sqref="J11">
      <formula1>0</formula1>
      <formula2>390</formula2>
    </dataValidation>
    <dataValidation type="decimal" allowBlank="1" showInputMessage="1" showErrorMessage="1" promptTitle="Escriba un número en esta casilla" prompt=" Relacione EN PESOS el  valor total de los recursos programados para cada proyecto." errorTitle="Entrada no válida" error="Por favor escriba un número" sqref="K11">
      <formula1>-9223372036854770000</formula1>
      <formula2>9223372036854770000</formula2>
    </dataValidation>
    <dataValidation type="textLength" allowBlank="1" showInputMessage="1" promptTitle="Cualquier contenido Maximo 390 Caracteres" prompt=" Relacione el nombre del funcionario responsable del desarrollo del proyecto." error="Escriba un texto  Maximo 390 Caracteres" sqref="L11">
      <formula1>0</formula1>
      <formula2>390</formula2>
    </dataValidation>
    <dataValidation type="decimal" allowBlank="1" showInputMessage="1" showErrorMessage="1" promptTitle="Escriba un número en esta casilla" prompt=" Registre EN NÚMERO la cantidad de dias programados para realizar los proyectos."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ejecutado por cada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el % de cumplimiento de acuerdo a la meta  establecida para los  proyectos, resultado del análisis de los indicadores definidos, relacionados con eficiencia, economia, entre otros."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En caso de ajustes describa los cambios realizados  a los proyectos (relacionados con: tareas, tiempos,  recursos, responsables, entre otros) para el cumplimiento de los objetivos." error="Escriba un texto  Maximo 390 Caracteres" sqref="Q11">
      <formula1>0</formula1>
      <formula2>390</formula2>
    </dataValidation>
    <dataValidation type="textLength" allowBlank="1" showInputMessage="1" promptTitle="Cualquier contenido Maximo 390 Caracteres" prompt=" Registre aspectos importantes a considerar." error="Escriba un texto  Maximo 390 Caracteres" sqref="R11">
      <formula1>0</formula1>
      <formula2>390</formula2>
    </dataValidation>
    <dataValidation type="textLength" allowBlank="1" showInputMessage="1" promptTitle="Cualquier contenido" prompt=" Registre COMPLETO el Acto Administrativo de Aprobación del Plan de Acción." error="Escriba un texto " sqref="E16">
      <formula1>0</formula1>
      <formula2>3500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63"/>
  <sheetViews>
    <sheetView zoomScale="69" zoomScaleNormal="69" zoomScalePageLayoutView="0" workbookViewId="0" topLeftCell="A43">
      <selection activeCell="E43" sqref="E43"/>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15.00390625" style="0" customWidth="1"/>
    <col min="8" max="8" width="31.00390625" style="0" customWidth="1"/>
    <col min="9" max="9" width="10.00390625" style="0" customWidth="1"/>
    <col min="10" max="10" width="15.00390625" style="0" customWidth="1"/>
    <col min="11" max="11" width="29.00390625" style="0" customWidth="1"/>
    <col min="12" max="12" width="39.28125" style="0" customWidth="1"/>
    <col min="13" max="13" width="19.00390625" style="0" customWidth="1"/>
    <col min="14" max="14" width="9.140625" style="0" customWidth="1"/>
    <col min="15" max="16384" width="8.00390625" style="0" hidden="1" customWidth="1"/>
  </cols>
  <sheetData>
    <row r="1" spans="2:7" ht="15">
      <c r="B1" s="1" t="s">
        <v>0</v>
      </c>
      <c r="C1" s="1">
        <v>51</v>
      </c>
      <c r="D1" s="144" t="s">
        <v>1</v>
      </c>
      <c r="E1" s="145"/>
      <c r="F1" s="145"/>
      <c r="G1" s="145"/>
    </row>
    <row r="2" spans="2:7" ht="15">
      <c r="B2" s="1" t="s">
        <v>2</v>
      </c>
      <c r="C2" s="1">
        <v>105</v>
      </c>
      <c r="D2" s="144" t="s">
        <v>113</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3" ht="15">
      <c r="A8" s="1" t="s">
        <v>9</v>
      </c>
      <c r="B8" s="144" t="s">
        <v>114</v>
      </c>
      <c r="C8" s="145"/>
      <c r="D8" s="145"/>
      <c r="E8" s="145"/>
      <c r="F8" s="145"/>
      <c r="G8" s="145"/>
      <c r="H8" s="145"/>
      <c r="I8" s="145"/>
      <c r="J8" s="145"/>
      <c r="K8" s="145"/>
      <c r="L8" s="145"/>
      <c r="M8" s="145"/>
    </row>
    <row r="9" spans="3:13" ht="15">
      <c r="C9" s="1">
        <v>2</v>
      </c>
      <c r="D9" s="1">
        <v>3</v>
      </c>
      <c r="E9" s="1">
        <v>4</v>
      </c>
      <c r="F9" s="1">
        <v>8</v>
      </c>
      <c r="G9" s="1">
        <v>12</v>
      </c>
      <c r="H9" s="1">
        <v>16</v>
      </c>
      <c r="I9" s="1">
        <v>20</v>
      </c>
      <c r="J9" s="1">
        <v>24</v>
      </c>
      <c r="K9" s="1">
        <v>28</v>
      </c>
      <c r="L9" s="1">
        <v>32</v>
      </c>
      <c r="M9" s="1">
        <v>36</v>
      </c>
    </row>
    <row r="10" spans="3:13" ht="15.75" thickBot="1">
      <c r="C10" s="1" t="s">
        <v>12</v>
      </c>
      <c r="D10" s="1" t="s">
        <v>13</v>
      </c>
      <c r="E10" s="1" t="s">
        <v>115</v>
      </c>
      <c r="F10" s="1" t="s">
        <v>116</v>
      </c>
      <c r="G10" s="1" t="s">
        <v>117</v>
      </c>
      <c r="H10" s="1" t="s">
        <v>118</v>
      </c>
      <c r="I10" s="1" t="s">
        <v>103</v>
      </c>
      <c r="J10" s="1" t="s">
        <v>119</v>
      </c>
      <c r="K10" s="1" t="s">
        <v>120</v>
      </c>
      <c r="L10" s="1" t="s">
        <v>121</v>
      </c>
      <c r="M10" s="1" t="s">
        <v>23</v>
      </c>
    </row>
    <row r="11" spans="1:13" ht="49.5" customHeight="1" thickBot="1">
      <c r="A11" s="77">
        <v>1</v>
      </c>
      <c r="B11" s="42" t="s">
        <v>65</v>
      </c>
      <c r="C11" s="36" t="s">
        <v>54</v>
      </c>
      <c r="D11" s="36" t="s">
        <v>24</v>
      </c>
      <c r="E11" s="37" t="s">
        <v>1559</v>
      </c>
      <c r="F11" s="90" t="s">
        <v>1563</v>
      </c>
      <c r="G11" s="38" t="s">
        <v>1576</v>
      </c>
      <c r="H11" s="39" t="s">
        <v>1577</v>
      </c>
      <c r="I11" s="40">
        <v>5</v>
      </c>
      <c r="J11" s="39" t="s">
        <v>1578</v>
      </c>
      <c r="K11" s="40">
        <v>5</v>
      </c>
      <c r="L11" s="41" t="s">
        <v>1579</v>
      </c>
      <c r="M11" s="36" t="s">
        <v>24</v>
      </c>
    </row>
    <row r="12" spans="1:13" ht="49.5" customHeight="1" thickBot="1">
      <c r="A12" s="77">
        <v>2</v>
      </c>
      <c r="B12" s="42" t="s">
        <v>384</v>
      </c>
      <c r="C12" s="36" t="s">
        <v>54</v>
      </c>
      <c r="D12" s="36" t="s">
        <v>24</v>
      </c>
      <c r="E12" s="37" t="s">
        <v>1559</v>
      </c>
      <c r="F12" s="90" t="s">
        <v>1563</v>
      </c>
      <c r="G12" s="38" t="s">
        <v>1580</v>
      </c>
      <c r="H12" s="39" t="s">
        <v>1577</v>
      </c>
      <c r="I12" s="40">
        <v>4</v>
      </c>
      <c r="J12" s="39" t="s">
        <v>1581</v>
      </c>
      <c r="K12" s="40">
        <v>4</v>
      </c>
      <c r="L12" s="41" t="s">
        <v>1745</v>
      </c>
      <c r="M12" s="42"/>
    </row>
    <row r="13" spans="1:13" ht="49.5" customHeight="1" thickBot="1">
      <c r="A13" s="77">
        <v>3</v>
      </c>
      <c r="B13" s="42" t="s">
        <v>388</v>
      </c>
      <c r="C13" s="36" t="s">
        <v>54</v>
      </c>
      <c r="D13" s="36" t="s">
        <v>24</v>
      </c>
      <c r="E13" s="37" t="s">
        <v>1559</v>
      </c>
      <c r="F13" s="91" t="s">
        <v>1582</v>
      </c>
      <c r="G13" s="38" t="s">
        <v>1576</v>
      </c>
      <c r="H13" s="39" t="s">
        <v>1577</v>
      </c>
      <c r="I13" s="43">
        <v>0.1</v>
      </c>
      <c r="J13" s="39" t="s">
        <v>1583</v>
      </c>
      <c r="K13" s="43">
        <v>0.09</v>
      </c>
      <c r="L13" s="41" t="s">
        <v>1584</v>
      </c>
      <c r="M13" s="44"/>
    </row>
    <row r="14" spans="1:13" ht="49.5" customHeight="1" thickBot="1">
      <c r="A14" s="77">
        <v>4</v>
      </c>
      <c r="B14" s="42" t="s">
        <v>391</v>
      </c>
      <c r="C14" s="36" t="s">
        <v>54</v>
      </c>
      <c r="D14" s="36" t="s">
        <v>24</v>
      </c>
      <c r="E14" s="37" t="s">
        <v>1559</v>
      </c>
      <c r="F14" s="91" t="s">
        <v>1582</v>
      </c>
      <c r="G14" s="38" t="s">
        <v>1576</v>
      </c>
      <c r="H14" s="39" t="s">
        <v>1585</v>
      </c>
      <c r="I14" s="45">
        <v>1</v>
      </c>
      <c r="J14" s="39" t="s">
        <v>1586</v>
      </c>
      <c r="K14" s="45">
        <v>1</v>
      </c>
      <c r="L14" s="41" t="s">
        <v>1587</v>
      </c>
      <c r="M14" s="42"/>
    </row>
    <row r="15" spans="1:13" ht="49.5" customHeight="1" thickBot="1">
      <c r="A15" s="77">
        <v>5</v>
      </c>
      <c r="B15" s="42" t="s">
        <v>394</v>
      </c>
      <c r="C15" s="36" t="s">
        <v>54</v>
      </c>
      <c r="D15" s="36" t="s">
        <v>24</v>
      </c>
      <c r="E15" s="37" t="s">
        <v>1559</v>
      </c>
      <c r="F15" s="90" t="s">
        <v>1563</v>
      </c>
      <c r="G15" s="38" t="s">
        <v>1580</v>
      </c>
      <c r="H15" s="39" t="s">
        <v>1588</v>
      </c>
      <c r="I15" s="40">
        <v>3</v>
      </c>
      <c r="J15" s="39" t="s">
        <v>1589</v>
      </c>
      <c r="K15" s="40">
        <v>3</v>
      </c>
      <c r="L15" s="41" t="s">
        <v>1590</v>
      </c>
      <c r="M15" s="44"/>
    </row>
    <row r="16" spans="1:13" ht="49.5" customHeight="1" thickBot="1">
      <c r="A16" s="77">
        <v>6</v>
      </c>
      <c r="B16" s="42" t="s">
        <v>397</v>
      </c>
      <c r="C16" s="36" t="s">
        <v>54</v>
      </c>
      <c r="D16" s="36" t="s">
        <v>24</v>
      </c>
      <c r="E16" s="37" t="s">
        <v>1559</v>
      </c>
      <c r="F16" s="90" t="s">
        <v>1563</v>
      </c>
      <c r="G16" s="38" t="s">
        <v>1576</v>
      </c>
      <c r="H16" s="39" t="s">
        <v>1588</v>
      </c>
      <c r="I16" s="40">
        <v>3</v>
      </c>
      <c r="J16" s="39" t="s">
        <v>1591</v>
      </c>
      <c r="K16" s="40">
        <v>3</v>
      </c>
      <c r="L16" s="41" t="s">
        <v>1592</v>
      </c>
      <c r="M16" s="44"/>
    </row>
    <row r="17" spans="1:13" ht="49.5" customHeight="1" thickBot="1">
      <c r="A17" s="77">
        <v>7</v>
      </c>
      <c r="B17" s="42" t="s">
        <v>399</v>
      </c>
      <c r="C17" s="36" t="s">
        <v>54</v>
      </c>
      <c r="D17" s="36" t="s">
        <v>24</v>
      </c>
      <c r="E17" s="37" t="s">
        <v>1559</v>
      </c>
      <c r="F17" s="90" t="s">
        <v>1563</v>
      </c>
      <c r="G17" s="38" t="s">
        <v>1593</v>
      </c>
      <c r="H17" s="39" t="s">
        <v>1588</v>
      </c>
      <c r="I17" s="40">
        <v>100</v>
      </c>
      <c r="J17" s="39" t="s">
        <v>1594</v>
      </c>
      <c r="K17" s="40">
        <v>100</v>
      </c>
      <c r="L17" s="41" t="s">
        <v>1595</v>
      </c>
      <c r="M17" s="44"/>
    </row>
    <row r="18" spans="1:13" ht="49.5" customHeight="1" thickBot="1">
      <c r="A18" s="77">
        <v>8</v>
      </c>
      <c r="B18" s="42" t="s">
        <v>401</v>
      </c>
      <c r="C18" s="36" t="s">
        <v>54</v>
      </c>
      <c r="D18" s="36" t="s">
        <v>24</v>
      </c>
      <c r="E18" s="37" t="s">
        <v>1559</v>
      </c>
      <c r="F18" s="90" t="s">
        <v>1563</v>
      </c>
      <c r="G18" s="38" t="s">
        <v>1580</v>
      </c>
      <c r="H18" s="39" t="s">
        <v>1596</v>
      </c>
      <c r="I18" s="40">
        <v>1</v>
      </c>
      <c r="J18" s="39" t="s">
        <v>1597</v>
      </c>
      <c r="K18" s="40">
        <v>1</v>
      </c>
      <c r="L18" s="41" t="s">
        <v>1598</v>
      </c>
      <c r="M18" s="42"/>
    </row>
    <row r="19" spans="1:13" ht="49.5" customHeight="1" thickBot="1">
      <c r="A19" s="77">
        <v>9</v>
      </c>
      <c r="B19" s="42" t="s">
        <v>404</v>
      </c>
      <c r="C19" s="36" t="s">
        <v>54</v>
      </c>
      <c r="D19" s="36" t="s">
        <v>24</v>
      </c>
      <c r="E19" s="37" t="s">
        <v>1559</v>
      </c>
      <c r="F19" s="38" t="s">
        <v>1599</v>
      </c>
      <c r="G19" s="38" t="s">
        <v>1600</v>
      </c>
      <c r="H19" s="39" t="s">
        <v>1601</v>
      </c>
      <c r="I19" s="43">
        <v>1</v>
      </c>
      <c r="J19" s="39" t="s">
        <v>1602</v>
      </c>
      <c r="K19" s="43">
        <v>0.9</v>
      </c>
      <c r="L19" s="41" t="s">
        <v>1603</v>
      </c>
      <c r="M19" s="44"/>
    </row>
    <row r="20" spans="1:13" ht="49.5" customHeight="1" thickBot="1">
      <c r="A20" s="77">
        <v>10</v>
      </c>
      <c r="B20" s="42" t="s">
        <v>92</v>
      </c>
      <c r="C20" s="36" t="s">
        <v>54</v>
      </c>
      <c r="D20" s="36" t="s">
        <v>24</v>
      </c>
      <c r="E20" s="37" t="s">
        <v>1559</v>
      </c>
      <c r="F20" s="91" t="s">
        <v>1582</v>
      </c>
      <c r="G20" s="38" t="s">
        <v>1580</v>
      </c>
      <c r="H20" s="39" t="s">
        <v>1604</v>
      </c>
      <c r="I20" s="40">
        <v>1</v>
      </c>
      <c r="J20" s="39" t="s">
        <v>1605</v>
      </c>
      <c r="K20" s="40">
        <v>1</v>
      </c>
      <c r="L20" s="41" t="s">
        <v>1606</v>
      </c>
      <c r="M20" s="44"/>
    </row>
    <row r="21" spans="1:13" ht="49.5" customHeight="1" thickBot="1">
      <c r="A21" s="77">
        <v>11</v>
      </c>
      <c r="B21" s="42" t="s">
        <v>409</v>
      </c>
      <c r="C21" s="36" t="s">
        <v>54</v>
      </c>
      <c r="D21" s="36" t="s">
        <v>24</v>
      </c>
      <c r="E21" s="37" t="s">
        <v>1559</v>
      </c>
      <c r="F21" s="91" t="s">
        <v>1563</v>
      </c>
      <c r="G21" s="38" t="s">
        <v>1580</v>
      </c>
      <c r="H21" s="39" t="s">
        <v>1607</v>
      </c>
      <c r="I21" s="40">
        <v>1</v>
      </c>
      <c r="J21" s="39" t="s">
        <v>1608</v>
      </c>
      <c r="K21" s="40">
        <v>1</v>
      </c>
      <c r="L21" s="41" t="s">
        <v>1609</v>
      </c>
      <c r="M21" s="44"/>
    </row>
    <row r="22" spans="1:13" ht="49.5" customHeight="1" thickBot="1">
      <c r="A22" s="77">
        <v>12</v>
      </c>
      <c r="B22" s="42" t="s">
        <v>412</v>
      </c>
      <c r="C22" s="36" t="s">
        <v>54</v>
      </c>
      <c r="D22" s="36" t="s">
        <v>24</v>
      </c>
      <c r="E22" s="37" t="s">
        <v>1559</v>
      </c>
      <c r="F22" s="90" t="s">
        <v>1563</v>
      </c>
      <c r="G22" s="38" t="s">
        <v>1593</v>
      </c>
      <c r="H22" s="39" t="s">
        <v>1610</v>
      </c>
      <c r="I22" s="40">
        <v>2</v>
      </c>
      <c r="J22" s="39" t="s">
        <v>1611</v>
      </c>
      <c r="K22" s="40">
        <v>2</v>
      </c>
      <c r="L22" s="41" t="s">
        <v>1612</v>
      </c>
      <c r="M22" s="42"/>
    </row>
    <row r="23" spans="1:13" ht="49.5" customHeight="1" thickBot="1">
      <c r="A23" s="77">
        <v>13</v>
      </c>
      <c r="B23" s="42" t="s">
        <v>414</v>
      </c>
      <c r="C23" s="36" t="s">
        <v>54</v>
      </c>
      <c r="D23" s="36" t="s">
        <v>24</v>
      </c>
      <c r="E23" s="37" t="s">
        <v>1559</v>
      </c>
      <c r="F23" s="91" t="s">
        <v>1582</v>
      </c>
      <c r="G23" s="38" t="s">
        <v>1613</v>
      </c>
      <c r="H23" s="39" t="s">
        <v>1614</v>
      </c>
      <c r="I23" s="40">
        <v>1</v>
      </c>
      <c r="J23" s="39" t="s">
        <v>1614</v>
      </c>
      <c r="K23" s="40">
        <v>1</v>
      </c>
      <c r="L23" s="41" t="s">
        <v>1615</v>
      </c>
      <c r="M23" s="42"/>
    </row>
    <row r="24" spans="1:13" ht="49.5" customHeight="1" thickBot="1">
      <c r="A24" s="77">
        <v>14</v>
      </c>
      <c r="B24" s="42" t="s">
        <v>417</v>
      </c>
      <c r="C24" s="36" t="s">
        <v>54</v>
      </c>
      <c r="D24" s="36" t="s">
        <v>24</v>
      </c>
      <c r="E24" s="37" t="s">
        <v>1559</v>
      </c>
      <c r="F24" s="91" t="s">
        <v>1582</v>
      </c>
      <c r="G24" s="38" t="s">
        <v>1580</v>
      </c>
      <c r="H24" s="39" t="s">
        <v>1616</v>
      </c>
      <c r="I24" s="40">
        <v>1</v>
      </c>
      <c r="J24" s="39" t="s">
        <v>1617</v>
      </c>
      <c r="K24" s="40">
        <v>1</v>
      </c>
      <c r="L24" s="41" t="s">
        <v>1618</v>
      </c>
      <c r="M24" s="42"/>
    </row>
    <row r="25" spans="1:13" ht="49.5" customHeight="1" thickBot="1">
      <c r="A25" s="77">
        <v>15</v>
      </c>
      <c r="B25" s="42" t="s">
        <v>420</v>
      </c>
      <c r="C25" s="36" t="s">
        <v>54</v>
      </c>
      <c r="D25" s="36" t="s">
        <v>24</v>
      </c>
      <c r="E25" s="37" t="s">
        <v>1559</v>
      </c>
      <c r="F25" s="90" t="s">
        <v>1563</v>
      </c>
      <c r="G25" s="38" t="s">
        <v>1613</v>
      </c>
      <c r="H25" s="39" t="s">
        <v>1619</v>
      </c>
      <c r="I25" s="40">
        <v>2</v>
      </c>
      <c r="J25" s="39" t="s">
        <v>1620</v>
      </c>
      <c r="K25" s="40">
        <v>2</v>
      </c>
      <c r="L25" s="41" t="s">
        <v>1621</v>
      </c>
      <c r="M25" s="44"/>
    </row>
    <row r="26" spans="1:13" ht="49.5" customHeight="1" thickBot="1">
      <c r="A26" s="77">
        <v>16</v>
      </c>
      <c r="B26" s="42" t="s">
        <v>423</v>
      </c>
      <c r="C26" s="36" t="s">
        <v>54</v>
      </c>
      <c r="D26" s="36" t="s">
        <v>24</v>
      </c>
      <c r="E26" s="37" t="s">
        <v>1559</v>
      </c>
      <c r="F26" s="90" t="s">
        <v>1563</v>
      </c>
      <c r="G26" s="38" t="s">
        <v>1576</v>
      </c>
      <c r="H26" s="39" t="s">
        <v>1622</v>
      </c>
      <c r="I26" s="40">
        <v>5</v>
      </c>
      <c r="J26" s="39" t="s">
        <v>1623</v>
      </c>
      <c r="K26" s="40">
        <v>5</v>
      </c>
      <c r="L26" s="41" t="s">
        <v>1624</v>
      </c>
      <c r="M26" s="44"/>
    </row>
    <row r="27" spans="1:13" ht="49.5" customHeight="1" thickBot="1">
      <c r="A27" s="77">
        <v>17</v>
      </c>
      <c r="B27" s="42" t="s">
        <v>426</v>
      </c>
      <c r="C27" s="36" t="s">
        <v>54</v>
      </c>
      <c r="D27" s="36" t="s">
        <v>24</v>
      </c>
      <c r="E27" s="37" t="s">
        <v>1559</v>
      </c>
      <c r="F27" s="90" t="s">
        <v>1563</v>
      </c>
      <c r="G27" s="38" t="s">
        <v>1613</v>
      </c>
      <c r="H27" s="39" t="s">
        <v>1625</v>
      </c>
      <c r="I27" s="40">
        <v>5</v>
      </c>
      <c r="J27" s="39" t="s">
        <v>1626</v>
      </c>
      <c r="K27" s="40">
        <v>5</v>
      </c>
      <c r="L27" s="41" t="s">
        <v>1627</v>
      </c>
      <c r="M27" s="44"/>
    </row>
    <row r="28" spans="1:13" ht="49.5" customHeight="1" thickBot="1">
      <c r="A28" s="77">
        <v>18</v>
      </c>
      <c r="B28" s="42" t="s">
        <v>429</v>
      </c>
      <c r="C28" s="36" t="s">
        <v>54</v>
      </c>
      <c r="D28" s="36" t="s">
        <v>24</v>
      </c>
      <c r="E28" s="37" t="s">
        <v>1559</v>
      </c>
      <c r="F28" s="90" t="s">
        <v>1563</v>
      </c>
      <c r="G28" s="38" t="s">
        <v>1580</v>
      </c>
      <c r="H28" s="39" t="s">
        <v>1628</v>
      </c>
      <c r="I28" s="40">
        <v>1</v>
      </c>
      <c r="J28" s="39" t="s">
        <v>1629</v>
      </c>
      <c r="K28" s="40">
        <v>1</v>
      </c>
      <c r="L28" s="41" t="s">
        <v>1630</v>
      </c>
      <c r="M28" s="44"/>
    </row>
    <row r="29" spans="1:13" ht="49.5" customHeight="1" thickBot="1">
      <c r="A29" s="77">
        <v>19</v>
      </c>
      <c r="B29" s="42" t="s">
        <v>432</v>
      </c>
      <c r="C29" s="36" t="s">
        <v>54</v>
      </c>
      <c r="D29" s="36" t="s">
        <v>24</v>
      </c>
      <c r="E29" s="37" t="s">
        <v>1559</v>
      </c>
      <c r="F29" s="90" t="s">
        <v>1563</v>
      </c>
      <c r="G29" s="38" t="s">
        <v>1580</v>
      </c>
      <c r="H29" s="39" t="s">
        <v>1631</v>
      </c>
      <c r="I29" s="40">
        <v>3</v>
      </c>
      <c r="J29" s="39" t="s">
        <v>1632</v>
      </c>
      <c r="K29" s="40">
        <v>3</v>
      </c>
      <c r="L29" s="41" t="s">
        <v>1633</v>
      </c>
      <c r="M29" s="42"/>
    </row>
    <row r="30" spans="1:13" ht="49.5" customHeight="1">
      <c r="A30" s="77">
        <v>20</v>
      </c>
      <c r="B30" s="42" t="s">
        <v>339</v>
      </c>
      <c r="C30" s="36" t="s">
        <v>54</v>
      </c>
      <c r="D30" s="36" t="s">
        <v>24</v>
      </c>
      <c r="E30" s="37" t="s">
        <v>1559</v>
      </c>
      <c r="F30" s="38" t="s">
        <v>1599</v>
      </c>
      <c r="G30" s="38" t="s">
        <v>1580</v>
      </c>
      <c r="H30" s="39" t="s">
        <v>1634</v>
      </c>
      <c r="I30" s="38">
        <v>12000</v>
      </c>
      <c r="J30" s="39" t="s">
        <v>1635</v>
      </c>
      <c r="K30" s="40">
        <v>12000</v>
      </c>
      <c r="L30" s="41" t="s">
        <v>1636</v>
      </c>
      <c r="M30" s="44"/>
    </row>
    <row r="31" spans="1:13" ht="49.5" customHeight="1">
      <c r="A31" s="77">
        <v>21</v>
      </c>
      <c r="B31" s="42" t="s">
        <v>437</v>
      </c>
      <c r="C31" s="36" t="s">
        <v>54</v>
      </c>
      <c r="D31" s="36" t="s">
        <v>24</v>
      </c>
      <c r="E31" s="37" t="s">
        <v>1559</v>
      </c>
      <c r="F31" s="38" t="s">
        <v>1599</v>
      </c>
      <c r="G31" s="38" t="s">
        <v>1576</v>
      </c>
      <c r="H31" s="38" t="s">
        <v>1637</v>
      </c>
      <c r="I31" s="40">
        <v>180</v>
      </c>
      <c r="J31" s="39" t="s">
        <v>1638</v>
      </c>
      <c r="K31" s="40">
        <v>180</v>
      </c>
      <c r="L31" s="41" t="s">
        <v>1639</v>
      </c>
      <c r="M31" s="44"/>
    </row>
    <row r="32" spans="1:13" ht="49.5" customHeight="1" thickBot="1">
      <c r="A32" s="77">
        <v>22</v>
      </c>
      <c r="B32" s="42" t="s">
        <v>440</v>
      </c>
      <c r="C32" s="36" t="s">
        <v>54</v>
      </c>
      <c r="D32" s="36" t="s">
        <v>24</v>
      </c>
      <c r="E32" s="37" t="s">
        <v>1559</v>
      </c>
      <c r="F32" s="39" t="s">
        <v>1640</v>
      </c>
      <c r="G32" s="38" t="s">
        <v>1580</v>
      </c>
      <c r="H32" s="39" t="s">
        <v>1641</v>
      </c>
      <c r="I32" s="40">
        <v>5</v>
      </c>
      <c r="J32" s="39" t="s">
        <v>1642</v>
      </c>
      <c r="K32" s="40">
        <v>5</v>
      </c>
      <c r="L32" s="41" t="s">
        <v>1643</v>
      </c>
      <c r="M32" s="42"/>
    </row>
    <row r="33" spans="1:13" ht="49.5" customHeight="1" thickBot="1">
      <c r="A33" s="77">
        <v>23</v>
      </c>
      <c r="B33" s="42" t="s">
        <v>443</v>
      </c>
      <c r="C33" s="36" t="s">
        <v>54</v>
      </c>
      <c r="D33" s="36" t="s">
        <v>24</v>
      </c>
      <c r="E33" s="37" t="s">
        <v>1559</v>
      </c>
      <c r="F33" s="90" t="s">
        <v>1563</v>
      </c>
      <c r="G33" s="38" t="s">
        <v>1580</v>
      </c>
      <c r="H33" s="39" t="s">
        <v>1644</v>
      </c>
      <c r="I33" s="40">
        <v>24</v>
      </c>
      <c r="J33" s="39" t="s">
        <v>1645</v>
      </c>
      <c r="K33" s="40">
        <v>24</v>
      </c>
      <c r="L33" s="41" t="s">
        <v>1646</v>
      </c>
      <c r="M33" s="42"/>
    </row>
    <row r="34" spans="1:13" ht="49.5" customHeight="1" thickBot="1">
      <c r="A34" s="77">
        <v>24</v>
      </c>
      <c r="B34" s="42" t="s">
        <v>446</v>
      </c>
      <c r="C34" s="36" t="s">
        <v>54</v>
      </c>
      <c r="D34" s="36" t="s">
        <v>24</v>
      </c>
      <c r="E34" s="37" t="s">
        <v>1559</v>
      </c>
      <c r="F34" s="38" t="s">
        <v>1647</v>
      </c>
      <c r="G34" s="38" t="s">
        <v>1580</v>
      </c>
      <c r="H34" s="39" t="s">
        <v>1648</v>
      </c>
      <c r="I34" s="40">
        <v>1</v>
      </c>
      <c r="J34" s="39" t="s">
        <v>1649</v>
      </c>
      <c r="K34" s="40">
        <v>1</v>
      </c>
      <c r="L34" s="41" t="s">
        <v>1650</v>
      </c>
      <c r="M34" s="44"/>
    </row>
    <row r="35" spans="1:13" ht="49.5" customHeight="1" thickBot="1">
      <c r="A35" s="77">
        <v>25</v>
      </c>
      <c r="B35" s="42" t="s">
        <v>449</v>
      </c>
      <c r="C35" s="36" t="s">
        <v>54</v>
      </c>
      <c r="D35" s="36" t="s">
        <v>24</v>
      </c>
      <c r="E35" s="37" t="s">
        <v>1559</v>
      </c>
      <c r="F35" s="90" t="s">
        <v>1563</v>
      </c>
      <c r="G35" s="38" t="s">
        <v>1576</v>
      </c>
      <c r="H35" s="39" t="s">
        <v>1651</v>
      </c>
      <c r="I35" s="40">
        <v>27</v>
      </c>
      <c r="J35" s="39" t="s">
        <v>1652</v>
      </c>
      <c r="K35" s="40">
        <v>27</v>
      </c>
      <c r="L35" s="41" t="s">
        <v>1653</v>
      </c>
      <c r="M35" s="44"/>
    </row>
    <row r="36" spans="1:13" ht="49.5" customHeight="1" thickBot="1">
      <c r="A36" s="77">
        <v>26</v>
      </c>
      <c r="B36" s="42" t="s">
        <v>452</v>
      </c>
      <c r="C36" s="36" t="s">
        <v>54</v>
      </c>
      <c r="D36" s="36" t="s">
        <v>24</v>
      </c>
      <c r="E36" s="37" t="s">
        <v>1559</v>
      </c>
      <c r="F36" s="90" t="s">
        <v>1582</v>
      </c>
      <c r="G36" s="38" t="s">
        <v>1580</v>
      </c>
      <c r="H36" s="39" t="s">
        <v>1654</v>
      </c>
      <c r="I36" s="40">
        <v>1</v>
      </c>
      <c r="J36" s="39" t="s">
        <v>1655</v>
      </c>
      <c r="K36" s="40">
        <v>1</v>
      </c>
      <c r="L36" s="41" t="s">
        <v>1656</v>
      </c>
      <c r="M36" s="42"/>
    </row>
    <row r="37" spans="1:13" ht="49.5" customHeight="1" thickBot="1">
      <c r="A37" s="77">
        <v>27</v>
      </c>
      <c r="B37" s="42" t="s">
        <v>455</v>
      </c>
      <c r="C37" s="36" t="s">
        <v>54</v>
      </c>
      <c r="D37" s="36" t="s">
        <v>24</v>
      </c>
      <c r="E37" s="37" t="s">
        <v>1559</v>
      </c>
      <c r="F37" s="90" t="s">
        <v>1563</v>
      </c>
      <c r="G37" s="38" t="s">
        <v>1576</v>
      </c>
      <c r="H37" s="39" t="s">
        <v>1657</v>
      </c>
      <c r="I37" s="40">
        <v>100</v>
      </c>
      <c r="J37" s="39" t="s">
        <v>1658</v>
      </c>
      <c r="K37" s="40">
        <v>100</v>
      </c>
      <c r="L37" s="41" t="s">
        <v>1659</v>
      </c>
      <c r="M37" s="44"/>
    </row>
    <row r="38" spans="1:13" ht="49.5" customHeight="1" thickBot="1">
      <c r="A38" s="77">
        <v>28</v>
      </c>
      <c r="B38" s="42" t="s">
        <v>458</v>
      </c>
      <c r="C38" s="36" t="s">
        <v>54</v>
      </c>
      <c r="D38" s="36" t="s">
        <v>24</v>
      </c>
      <c r="E38" s="37" t="s">
        <v>1559</v>
      </c>
      <c r="F38" s="90" t="s">
        <v>1563</v>
      </c>
      <c r="G38" s="38" t="s">
        <v>1576</v>
      </c>
      <c r="H38" s="39" t="s">
        <v>1657</v>
      </c>
      <c r="I38" s="40">
        <v>4</v>
      </c>
      <c r="J38" s="39" t="s">
        <v>1660</v>
      </c>
      <c r="K38" s="40">
        <v>4</v>
      </c>
      <c r="L38" s="41" t="s">
        <v>1661</v>
      </c>
      <c r="M38" s="42"/>
    </row>
    <row r="39" spans="1:13" ht="49.5" customHeight="1" thickBot="1">
      <c r="A39" s="77">
        <v>29</v>
      </c>
      <c r="B39" s="42" t="s">
        <v>461</v>
      </c>
      <c r="C39" s="36" t="s">
        <v>54</v>
      </c>
      <c r="D39" s="36" t="s">
        <v>24</v>
      </c>
      <c r="E39" s="37" t="s">
        <v>1559</v>
      </c>
      <c r="F39" s="90" t="s">
        <v>1563</v>
      </c>
      <c r="G39" s="38" t="s">
        <v>1576</v>
      </c>
      <c r="H39" s="39" t="s">
        <v>1662</v>
      </c>
      <c r="I39" s="40">
        <v>70</v>
      </c>
      <c r="J39" s="39" t="s">
        <v>1663</v>
      </c>
      <c r="K39" s="40">
        <v>70</v>
      </c>
      <c r="L39" s="41" t="s">
        <v>1746</v>
      </c>
      <c r="M39" s="44"/>
    </row>
    <row r="40" spans="1:13" ht="49.5" customHeight="1" thickBot="1">
      <c r="A40" s="77">
        <v>30</v>
      </c>
      <c r="B40" s="42" t="s">
        <v>341</v>
      </c>
      <c r="C40" s="36" t="s">
        <v>54</v>
      </c>
      <c r="D40" s="36" t="s">
        <v>24</v>
      </c>
      <c r="E40" s="37" t="s">
        <v>1559</v>
      </c>
      <c r="F40" s="90" t="s">
        <v>1563</v>
      </c>
      <c r="G40" s="38" t="s">
        <v>1580</v>
      </c>
      <c r="H40" s="39" t="s">
        <v>1664</v>
      </c>
      <c r="I40" s="43">
        <v>0.8</v>
      </c>
      <c r="J40" s="39" t="s">
        <v>1665</v>
      </c>
      <c r="K40" s="43">
        <v>0.65</v>
      </c>
      <c r="L40" s="41" t="s">
        <v>1666</v>
      </c>
      <c r="M40" s="44"/>
    </row>
    <row r="41" spans="1:13" ht="49.5" customHeight="1" thickBot="1">
      <c r="A41" s="77">
        <v>31</v>
      </c>
      <c r="B41" s="42" t="s">
        <v>465</v>
      </c>
      <c r="C41" s="36" t="s">
        <v>54</v>
      </c>
      <c r="D41" s="36" t="s">
        <v>24</v>
      </c>
      <c r="E41" s="37" t="s">
        <v>1559</v>
      </c>
      <c r="F41" s="90" t="s">
        <v>1563</v>
      </c>
      <c r="G41" s="38" t="s">
        <v>1576</v>
      </c>
      <c r="H41" s="39" t="s">
        <v>1667</v>
      </c>
      <c r="I41" s="40">
        <v>5</v>
      </c>
      <c r="J41" s="39" t="s">
        <v>1668</v>
      </c>
      <c r="K41" s="40">
        <v>5</v>
      </c>
      <c r="L41" s="41" t="s">
        <v>1669</v>
      </c>
      <c r="M41" s="44"/>
    </row>
    <row r="42" spans="1:13" ht="49.5" customHeight="1">
      <c r="A42" s="77">
        <v>32</v>
      </c>
      <c r="B42" s="42" t="s">
        <v>467</v>
      </c>
      <c r="C42" s="36" t="s">
        <v>54</v>
      </c>
      <c r="D42" s="36" t="s">
        <v>24</v>
      </c>
      <c r="E42" s="37" t="s">
        <v>1559</v>
      </c>
      <c r="F42" s="38" t="s">
        <v>1599</v>
      </c>
      <c r="G42" s="38" t="s">
        <v>1576</v>
      </c>
      <c r="H42" s="39" t="s">
        <v>1670</v>
      </c>
      <c r="I42" s="43">
        <v>0.3</v>
      </c>
      <c r="J42" s="39" t="s">
        <v>1671</v>
      </c>
      <c r="K42" s="43">
        <v>0.29</v>
      </c>
      <c r="L42" s="41" t="s">
        <v>1672</v>
      </c>
      <c r="M42" s="44"/>
    </row>
    <row r="43" spans="1:13" ht="49.5" customHeight="1">
      <c r="A43" s="77">
        <v>33</v>
      </c>
      <c r="B43" s="42" t="s">
        <v>469</v>
      </c>
      <c r="C43" s="36" t="s">
        <v>54</v>
      </c>
      <c r="D43" s="36" t="s">
        <v>24</v>
      </c>
      <c r="E43" s="37" t="s">
        <v>1559</v>
      </c>
      <c r="F43" s="38" t="s">
        <v>1599</v>
      </c>
      <c r="G43" s="38" t="s">
        <v>1576</v>
      </c>
      <c r="H43" s="39" t="s">
        <v>1673</v>
      </c>
      <c r="I43" s="43">
        <v>0.25</v>
      </c>
      <c r="J43" s="39" t="s">
        <v>1674</v>
      </c>
      <c r="K43" s="43">
        <v>0.25</v>
      </c>
      <c r="L43" s="41" t="s">
        <v>1675</v>
      </c>
      <c r="M43" s="44"/>
    </row>
    <row r="44" spans="1:13" ht="49.5" customHeight="1">
      <c r="A44" s="77">
        <v>34</v>
      </c>
      <c r="B44" s="42" t="s">
        <v>472</v>
      </c>
      <c r="C44" s="36" t="s">
        <v>54</v>
      </c>
      <c r="D44" s="36" t="s">
        <v>24</v>
      </c>
      <c r="E44" s="37" t="s">
        <v>1559</v>
      </c>
      <c r="F44" s="38" t="s">
        <v>1599</v>
      </c>
      <c r="G44" s="38" t="s">
        <v>1576</v>
      </c>
      <c r="H44" s="39" t="s">
        <v>1676</v>
      </c>
      <c r="I44" s="43">
        <v>0.99</v>
      </c>
      <c r="J44" s="39" t="s">
        <v>1677</v>
      </c>
      <c r="K44" s="43">
        <v>0.99</v>
      </c>
      <c r="L44" s="41" t="s">
        <v>1678</v>
      </c>
      <c r="M44" s="44"/>
    </row>
    <row r="45" spans="1:13" ht="49.5" customHeight="1">
      <c r="A45" s="77">
        <v>35</v>
      </c>
      <c r="B45" s="42" t="s">
        <v>475</v>
      </c>
      <c r="C45" s="36" t="s">
        <v>54</v>
      </c>
      <c r="D45" s="36" t="s">
        <v>24</v>
      </c>
      <c r="E45" s="37" t="s">
        <v>1559</v>
      </c>
      <c r="F45" s="38" t="s">
        <v>1599</v>
      </c>
      <c r="G45" s="38" t="s">
        <v>1580</v>
      </c>
      <c r="H45" s="39" t="s">
        <v>1679</v>
      </c>
      <c r="I45" s="43">
        <v>0.4</v>
      </c>
      <c r="J45" s="39" t="s">
        <v>1680</v>
      </c>
      <c r="K45" s="43">
        <v>0.4</v>
      </c>
      <c r="L45" s="41" t="s">
        <v>1681</v>
      </c>
      <c r="M45" s="44"/>
    </row>
    <row r="46" spans="1:13" ht="49.5" customHeight="1" thickBot="1">
      <c r="A46" s="77">
        <v>36</v>
      </c>
      <c r="B46" s="42" t="s">
        <v>477</v>
      </c>
      <c r="C46" s="36" t="s">
        <v>54</v>
      </c>
      <c r="D46" s="36" t="s">
        <v>24</v>
      </c>
      <c r="E46" s="37" t="s">
        <v>1559</v>
      </c>
      <c r="F46" s="38" t="s">
        <v>1599</v>
      </c>
      <c r="G46" s="38" t="s">
        <v>1580</v>
      </c>
      <c r="H46" s="39" t="s">
        <v>1682</v>
      </c>
      <c r="I46" s="43">
        <v>0.25</v>
      </c>
      <c r="J46" s="39" t="s">
        <v>1683</v>
      </c>
      <c r="K46" s="43">
        <v>0.25</v>
      </c>
      <c r="L46" s="41" t="s">
        <v>1684</v>
      </c>
      <c r="M46" s="44"/>
    </row>
    <row r="47" spans="1:13" ht="49.5" customHeight="1" thickBot="1">
      <c r="A47" s="77">
        <v>37</v>
      </c>
      <c r="B47" s="42" t="s">
        <v>480</v>
      </c>
      <c r="C47" s="36" t="s">
        <v>54</v>
      </c>
      <c r="D47" s="36" t="s">
        <v>24</v>
      </c>
      <c r="E47" s="37" t="s">
        <v>1559</v>
      </c>
      <c r="F47" s="90" t="s">
        <v>1582</v>
      </c>
      <c r="G47" s="38" t="s">
        <v>1576</v>
      </c>
      <c r="H47" s="39" t="s">
        <v>1685</v>
      </c>
      <c r="I47" s="40">
        <v>1</v>
      </c>
      <c r="J47" s="38" t="s">
        <v>1686</v>
      </c>
      <c r="K47" s="40">
        <v>1</v>
      </c>
      <c r="L47" s="41" t="s">
        <v>1687</v>
      </c>
      <c r="M47" s="44"/>
    </row>
    <row r="48" spans="1:13" ht="49.5" customHeight="1" thickBot="1">
      <c r="A48" s="77">
        <v>38</v>
      </c>
      <c r="B48" s="42" t="s">
        <v>482</v>
      </c>
      <c r="C48" s="36" t="s">
        <v>54</v>
      </c>
      <c r="D48" s="36" t="s">
        <v>24</v>
      </c>
      <c r="E48" s="37" t="s">
        <v>1559</v>
      </c>
      <c r="F48" s="90" t="s">
        <v>1582</v>
      </c>
      <c r="G48" s="38" t="s">
        <v>1580</v>
      </c>
      <c r="H48" s="39" t="s">
        <v>1688</v>
      </c>
      <c r="I48" s="40">
        <v>1825</v>
      </c>
      <c r="J48" s="39" t="s">
        <v>1689</v>
      </c>
      <c r="K48" s="40">
        <v>1825</v>
      </c>
      <c r="L48" s="41" t="s">
        <v>1690</v>
      </c>
      <c r="M48" s="44"/>
    </row>
    <row r="49" spans="1:13" ht="49.5" customHeight="1" thickBot="1">
      <c r="A49" s="77">
        <v>39</v>
      </c>
      <c r="B49" s="42" t="s">
        <v>485</v>
      </c>
      <c r="C49" s="36" t="s">
        <v>54</v>
      </c>
      <c r="D49" s="36" t="s">
        <v>24</v>
      </c>
      <c r="E49" s="37" t="s">
        <v>1559</v>
      </c>
      <c r="F49" s="90" t="s">
        <v>1582</v>
      </c>
      <c r="G49" s="38" t="s">
        <v>1580</v>
      </c>
      <c r="H49" s="39" t="s">
        <v>1691</v>
      </c>
      <c r="I49" s="40">
        <v>100</v>
      </c>
      <c r="J49" s="39" t="s">
        <v>1692</v>
      </c>
      <c r="K49" s="40">
        <v>100</v>
      </c>
      <c r="L49" s="41" t="s">
        <v>1693</v>
      </c>
      <c r="M49" s="44"/>
    </row>
    <row r="50" spans="1:13" ht="49.5" customHeight="1" thickBot="1">
      <c r="A50" s="77">
        <v>40</v>
      </c>
      <c r="B50" s="42" t="s">
        <v>343</v>
      </c>
      <c r="C50" s="36" t="s">
        <v>54</v>
      </c>
      <c r="D50" s="36" t="s">
        <v>24</v>
      </c>
      <c r="E50" s="37" t="s">
        <v>1559</v>
      </c>
      <c r="F50" s="91" t="s">
        <v>1582</v>
      </c>
      <c r="G50" s="38" t="s">
        <v>1580</v>
      </c>
      <c r="H50" s="39" t="s">
        <v>1694</v>
      </c>
      <c r="I50" s="40">
        <v>2190</v>
      </c>
      <c r="J50" s="39" t="s">
        <v>1695</v>
      </c>
      <c r="K50" s="40">
        <v>2190</v>
      </c>
      <c r="L50" s="41" t="s">
        <v>1696</v>
      </c>
      <c r="M50" s="44"/>
    </row>
    <row r="51" spans="1:13" ht="49.5" customHeight="1" thickBot="1">
      <c r="A51" s="77">
        <v>41</v>
      </c>
      <c r="B51" s="42" t="s">
        <v>490</v>
      </c>
      <c r="C51" s="36" t="s">
        <v>54</v>
      </c>
      <c r="D51" s="36" t="s">
        <v>24</v>
      </c>
      <c r="E51" s="37" t="s">
        <v>1559</v>
      </c>
      <c r="F51" s="91" t="s">
        <v>1582</v>
      </c>
      <c r="G51" s="38" t="s">
        <v>1613</v>
      </c>
      <c r="H51" s="39" t="s">
        <v>1694</v>
      </c>
      <c r="I51" s="40">
        <v>25</v>
      </c>
      <c r="J51" s="39" t="s">
        <v>1697</v>
      </c>
      <c r="K51" s="40">
        <v>25</v>
      </c>
      <c r="L51" s="41" t="s">
        <v>1698</v>
      </c>
      <c r="M51" s="44"/>
    </row>
    <row r="52" spans="1:13" ht="49.5" customHeight="1">
      <c r="A52" s="77">
        <v>42</v>
      </c>
      <c r="B52" s="42" t="s">
        <v>492</v>
      </c>
      <c r="C52" s="36" t="s">
        <v>54</v>
      </c>
      <c r="D52" s="36" t="s">
        <v>24</v>
      </c>
      <c r="E52" s="37" t="s">
        <v>1559</v>
      </c>
      <c r="F52" s="38" t="s">
        <v>1599</v>
      </c>
      <c r="G52" s="38" t="s">
        <v>1580</v>
      </c>
      <c r="H52" s="39" t="s">
        <v>1694</v>
      </c>
      <c r="I52" s="40">
        <v>365</v>
      </c>
      <c r="J52" s="39" t="s">
        <v>1699</v>
      </c>
      <c r="K52" s="40">
        <v>365</v>
      </c>
      <c r="L52" s="41" t="s">
        <v>1700</v>
      </c>
      <c r="M52" s="44"/>
    </row>
    <row r="53" spans="1:13" ht="49.5" customHeight="1" thickBot="1">
      <c r="A53" s="77">
        <v>43</v>
      </c>
      <c r="B53" s="42" t="s">
        <v>495</v>
      </c>
      <c r="C53" s="36" t="s">
        <v>54</v>
      </c>
      <c r="D53" s="36" t="s">
        <v>24</v>
      </c>
      <c r="E53" s="37" t="s">
        <v>1559</v>
      </c>
      <c r="F53" s="38" t="s">
        <v>1599</v>
      </c>
      <c r="G53" s="38" t="s">
        <v>1580</v>
      </c>
      <c r="H53" s="39" t="s">
        <v>1701</v>
      </c>
      <c r="I53" s="40">
        <v>1</v>
      </c>
      <c r="J53" s="39" t="s">
        <v>1702</v>
      </c>
      <c r="K53" s="40">
        <v>1</v>
      </c>
      <c r="L53" s="41" t="s">
        <v>1703</v>
      </c>
      <c r="M53" s="44"/>
    </row>
    <row r="54" spans="1:13" ht="49.5" customHeight="1" thickBot="1">
      <c r="A54" s="77">
        <v>44</v>
      </c>
      <c r="B54" s="42" t="s">
        <v>498</v>
      </c>
      <c r="C54" s="36" t="s">
        <v>54</v>
      </c>
      <c r="D54" s="36" t="s">
        <v>24</v>
      </c>
      <c r="E54" s="37" t="s">
        <v>1559</v>
      </c>
      <c r="F54" s="90" t="s">
        <v>1563</v>
      </c>
      <c r="G54" s="38" t="s">
        <v>1580</v>
      </c>
      <c r="H54" s="39" t="s">
        <v>1704</v>
      </c>
      <c r="I54" s="40">
        <v>1</v>
      </c>
      <c r="J54" s="39" t="s">
        <v>1705</v>
      </c>
      <c r="K54" s="40">
        <v>1</v>
      </c>
      <c r="L54" s="41" t="s">
        <v>1706</v>
      </c>
      <c r="M54" s="42"/>
    </row>
    <row r="55" spans="1:13" ht="49.5" customHeight="1">
      <c r="A55" s="77">
        <v>45</v>
      </c>
      <c r="B55" s="42" t="s">
        <v>501</v>
      </c>
      <c r="C55" s="36" t="s">
        <v>54</v>
      </c>
      <c r="D55" s="36" t="s">
        <v>24</v>
      </c>
      <c r="E55" s="37" t="s">
        <v>1559</v>
      </c>
      <c r="F55" s="38" t="s">
        <v>1599</v>
      </c>
      <c r="G55" s="38" t="s">
        <v>1580</v>
      </c>
      <c r="H55" s="39" t="s">
        <v>1707</v>
      </c>
      <c r="I55" s="40">
        <v>1</v>
      </c>
      <c r="J55" s="39" t="s">
        <v>1708</v>
      </c>
      <c r="K55" s="40">
        <v>1</v>
      </c>
      <c r="L55" s="41" t="s">
        <v>1709</v>
      </c>
      <c r="M55" s="42"/>
    </row>
    <row r="56" spans="1:13" ht="49.5" customHeight="1">
      <c r="A56" s="77">
        <v>46</v>
      </c>
      <c r="B56" s="42" t="s">
        <v>504</v>
      </c>
      <c r="C56" s="36" t="s">
        <v>54</v>
      </c>
      <c r="D56" s="36" t="s">
        <v>24</v>
      </c>
      <c r="E56" s="37" t="s">
        <v>1559</v>
      </c>
      <c r="F56" s="38" t="s">
        <v>1599</v>
      </c>
      <c r="G56" s="38" t="s">
        <v>1580</v>
      </c>
      <c r="H56" s="39" t="s">
        <v>1710</v>
      </c>
      <c r="I56" s="40">
        <v>1</v>
      </c>
      <c r="J56" s="39" t="s">
        <v>1711</v>
      </c>
      <c r="K56" s="40">
        <v>1</v>
      </c>
      <c r="L56" s="41" t="s">
        <v>1712</v>
      </c>
      <c r="M56" s="44"/>
    </row>
    <row r="57" spans="1:13" ht="49.5" customHeight="1">
      <c r="A57" s="77">
        <v>47</v>
      </c>
      <c r="B57" s="42" t="s">
        <v>507</v>
      </c>
      <c r="C57" s="36" t="s">
        <v>54</v>
      </c>
      <c r="D57" s="36" t="s">
        <v>24</v>
      </c>
      <c r="E57" s="37" t="s">
        <v>1559</v>
      </c>
      <c r="F57" s="38" t="s">
        <v>1599</v>
      </c>
      <c r="G57" s="38" t="s">
        <v>1576</v>
      </c>
      <c r="H57" s="39" t="s">
        <v>1710</v>
      </c>
      <c r="I57" s="40">
        <v>720</v>
      </c>
      <c r="J57" s="39" t="s">
        <v>1713</v>
      </c>
      <c r="K57" s="40">
        <v>720</v>
      </c>
      <c r="L57" s="41" t="s">
        <v>1714</v>
      </c>
      <c r="M57" s="44"/>
    </row>
    <row r="58" spans="1:13" ht="49.5" customHeight="1">
      <c r="A58" s="77">
        <v>48</v>
      </c>
      <c r="B58" s="42" t="s">
        <v>510</v>
      </c>
      <c r="C58" s="36" t="s">
        <v>54</v>
      </c>
      <c r="D58" s="36" t="s">
        <v>24</v>
      </c>
      <c r="E58" s="37" t="s">
        <v>1559</v>
      </c>
      <c r="F58" s="38" t="s">
        <v>1599</v>
      </c>
      <c r="G58" s="38" t="s">
        <v>1580</v>
      </c>
      <c r="H58" s="39" t="s">
        <v>1710</v>
      </c>
      <c r="I58" s="40">
        <v>2</v>
      </c>
      <c r="J58" s="39" t="s">
        <v>1715</v>
      </c>
      <c r="K58" s="40">
        <v>2</v>
      </c>
      <c r="L58" s="41" t="s">
        <v>1716</v>
      </c>
      <c r="M58" s="44"/>
    </row>
    <row r="59" spans="1:13" ht="49.5" customHeight="1" thickBot="1">
      <c r="A59" s="77">
        <v>49</v>
      </c>
      <c r="B59" s="42" t="s">
        <v>513</v>
      </c>
      <c r="C59" s="36" t="s">
        <v>54</v>
      </c>
      <c r="D59" s="36" t="s">
        <v>24</v>
      </c>
      <c r="E59" s="37" t="s">
        <v>1559</v>
      </c>
      <c r="F59" s="38" t="s">
        <v>1599</v>
      </c>
      <c r="G59" s="38" t="s">
        <v>1580</v>
      </c>
      <c r="H59" s="39" t="s">
        <v>1717</v>
      </c>
      <c r="I59" s="40">
        <v>1</v>
      </c>
      <c r="J59" s="46" t="s">
        <v>1718</v>
      </c>
      <c r="K59" s="40">
        <v>1</v>
      </c>
      <c r="L59" s="41" t="s">
        <v>1719</v>
      </c>
      <c r="M59" s="42"/>
    </row>
    <row r="60" spans="1:13" ht="49.5" customHeight="1" thickBot="1">
      <c r="A60" s="77">
        <v>50</v>
      </c>
      <c r="B60" s="42" t="s">
        <v>345</v>
      </c>
      <c r="C60" s="36" t="s">
        <v>54</v>
      </c>
      <c r="D60" s="36" t="s">
        <v>24</v>
      </c>
      <c r="E60" s="37" t="s">
        <v>1559</v>
      </c>
      <c r="F60" s="90" t="s">
        <v>1563</v>
      </c>
      <c r="G60" s="38" t="s">
        <v>1580</v>
      </c>
      <c r="H60" s="39" t="s">
        <v>1717</v>
      </c>
      <c r="I60" s="43">
        <v>1</v>
      </c>
      <c r="J60" s="39" t="s">
        <v>1720</v>
      </c>
      <c r="K60" s="43">
        <v>1</v>
      </c>
      <c r="L60" s="41" t="s">
        <v>1721</v>
      </c>
      <c r="M60" s="44"/>
    </row>
    <row r="61" spans="1:13" ht="49.5" customHeight="1" thickBot="1">
      <c r="A61" s="77">
        <v>51</v>
      </c>
      <c r="B61" s="42" t="s">
        <v>517</v>
      </c>
      <c r="C61" s="36" t="s">
        <v>54</v>
      </c>
      <c r="D61" s="36" t="s">
        <v>24</v>
      </c>
      <c r="E61" s="37" t="s">
        <v>1559</v>
      </c>
      <c r="F61" s="90" t="s">
        <v>1563</v>
      </c>
      <c r="G61" s="38" t="s">
        <v>1580</v>
      </c>
      <c r="H61" s="39" t="s">
        <v>1717</v>
      </c>
      <c r="I61" s="43">
        <v>1</v>
      </c>
      <c r="J61" s="39" t="s">
        <v>1722</v>
      </c>
      <c r="K61" s="43">
        <v>1</v>
      </c>
      <c r="L61" s="41" t="s">
        <v>1723</v>
      </c>
      <c r="M61" s="44"/>
    </row>
    <row r="62" spans="1:13" ht="49.5" customHeight="1" thickBot="1">
      <c r="A62" s="77">
        <v>52</v>
      </c>
      <c r="B62" s="42" t="s">
        <v>520</v>
      </c>
      <c r="C62" s="36" t="s">
        <v>54</v>
      </c>
      <c r="D62" s="36" t="s">
        <v>24</v>
      </c>
      <c r="E62" s="37" t="s">
        <v>1559</v>
      </c>
      <c r="F62" s="90" t="s">
        <v>1563</v>
      </c>
      <c r="G62" s="38" t="s">
        <v>1580</v>
      </c>
      <c r="H62" s="39" t="s">
        <v>1717</v>
      </c>
      <c r="I62" s="43">
        <v>0.95</v>
      </c>
      <c r="J62" s="39" t="s">
        <v>1724</v>
      </c>
      <c r="K62" s="43">
        <v>0.95</v>
      </c>
      <c r="L62" s="41" t="s">
        <v>1725</v>
      </c>
      <c r="M62" s="44"/>
    </row>
    <row r="63" spans="1:13" ht="49.5" customHeight="1" thickBot="1">
      <c r="A63" s="77">
        <v>53</v>
      </c>
      <c r="B63" s="42" t="s">
        <v>523</v>
      </c>
      <c r="C63" s="36" t="s">
        <v>54</v>
      </c>
      <c r="D63" s="36" t="s">
        <v>24</v>
      </c>
      <c r="E63" s="37" t="s">
        <v>1559</v>
      </c>
      <c r="F63" s="90" t="s">
        <v>1563</v>
      </c>
      <c r="G63" s="38" t="s">
        <v>1580</v>
      </c>
      <c r="H63" s="39" t="s">
        <v>1717</v>
      </c>
      <c r="I63" s="40">
        <v>1</v>
      </c>
      <c r="J63" s="39" t="s">
        <v>1726</v>
      </c>
      <c r="K63" s="40">
        <v>1</v>
      </c>
      <c r="L63" s="41" t="s">
        <v>1747</v>
      </c>
      <c r="M63" s="44"/>
    </row>
  </sheetData>
  <sheetProtection/>
  <mergeCells count="3">
    <mergeCell ref="D1:G1"/>
    <mergeCell ref="D2:G2"/>
    <mergeCell ref="B8:M8"/>
  </mergeCells>
  <dataValidations count="11">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D63">
      <formula1>0</formula1>
      <formula2>200</formula2>
    </dataValidation>
    <dataValidation type="textLength" allowBlank="1" showInputMessage="1" promptTitle="Cualquier contenido Maximo 390 Caracteres" prompt=" Relacione el NOMBRE del programa o proyecto, en el cual se va a medir el Plan de Acción." error="Escriba un texto  Maximo 390 Caracteres" sqref="E11:E63">
      <formula1>0</formula1>
      <formula2>390</formula2>
    </dataValidation>
    <dataValidation type="textLength" allowBlank="1" showInputMessage="1" promptTitle="Cualquier contenido Maximo 390 Caracteres" prompt=" Describa brevemente el indicador y qué pretende medir. Para mayor información ver el bloque de ayuda F6 INDICADORES DE GESTIÓN" error="Escriba un texto  Maximo 390 Caracteres" sqref="H11">
      <formula1>0</formula1>
      <formula2>390</formula2>
    </dataValidation>
    <dataValidation type="textLength" allowBlank="1" showInputMessage="1" promptTitle="Cualquier contenido Maximo 390 Caracteres" prompt=" Registre la META que se pretende alcanzar durante el período evaluado." error="Escriba un texto  Maximo 390 Caracteres" sqref="I11">
      <formula1>0</formula1>
      <formula2>390</formula2>
    </dataValidation>
    <dataValidation type="textLength" allowBlank="1" showInputMessage="1" promptTitle="Cualquier contenido Maximo 390 Caracteres" prompt=" Escriba el indicador, su fórmula y las variables que se relacionan." error="Escriba un texto  Maximo 390 Caracteres" sqref="J11">
      <formula1>0</formula1>
      <formula2>390</formula2>
    </dataValidation>
    <dataValidation type="textLength" allowBlank="1" showInputMessage="1" promptTitle="Cualquier contenido Maximo 390 Caracteres" prompt=" Registre el resultado de la operación del indicador." error="Escriba un texto  Maximo 390 Caracteres" sqref="K11">
      <formula1>0</formula1>
      <formula2>390</formula2>
    </dataValidation>
    <dataValidation type="textLength" allowBlank="1" showInputMessage="1" promptTitle="Cualquier contenido Maximo 390 Caracteres" prompt=" Describa de manera cualitativa la interpretación del resultado arrojado por el indicador." error="Escriba un texto  Maximo 390 Caracteres" sqref="L11">
      <formula1>0</formula1>
      <formula2>390</formula2>
    </dataValidation>
    <dataValidation type="textLength" allowBlank="1" showInputMessage="1" promptTitle="Cualquier contenido Maximo 390 Caracteres" prompt=" Registre aspectos importantes a considerar" error="Escriba un texto  Maximo 390 Caracteres" sqref="M1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63">
      <formula1>#REF!</formula1>
    </dataValidation>
    <dataValidation type="list" allowBlank="1" showInputMessage="1" showErrorMessage="1" promptTitle="Seleccione un elemento de la lista" prompt=" Seleccione de la lista MÁXIMO tres (3) atributos por cada TIPO de indicador seleccionado en la columna anterior." errorTitle="Entrada no válida" error="Por favor seleccione un elemento de la lista" sqref="G11:G13">
      <formula1>#REF!</formula1>
    </dataValidation>
    <dataValidation type="list" allowBlank="1" showInputMessage="1" showErrorMessage="1" promptTitle="Seleccione un elemento de la lista" prompt=" Seleccione de la lista como MÍNIMO un INDICADOR por cada TIPO." errorTitle="Entrada no válida" error="Por favor seleccione un elemento de la lista" sqref="F11:F18 F60:F63 F33 F35:F41 F54 F20:F29 F47:F51">
      <formula1>#REF!</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Q13"/>
  <sheetViews>
    <sheetView zoomScalePageLayoutView="0" workbookViewId="0" topLeftCell="M12">
      <selection activeCell="R12" sqref="R12"/>
    </sheetView>
  </sheetViews>
  <sheetFormatPr defaultColWidth="0" defaultRowHeight="15"/>
  <cols>
    <col min="1" max="1" width="9.140625" style="0" customWidth="1"/>
    <col min="2" max="2" width="21.00390625" style="0" customWidth="1"/>
    <col min="3" max="3" width="32.00390625" style="0" customWidth="1"/>
    <col min="4" max="4" width="19.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8" max="18" width="9.140625" style="0" customWidth="1"/>
    <col min="19" max="16384" width="8.00390625" style="0" hidden="1" customWidth="1"/>
  </cols>
  <sheetData>
    <row r="1" spans="2:7" ht="15">
      <c r="B1" s="1" t="s">
        <v>0</v>
      </c>
      <c r="C1" s="1">
        <v>51</v>
      </c>
      <c r="D1" s="144" t="s">
        <v>1</v>
      </c>
      <c r="E1" s="145"/>
      <c r="F1" s="145"/>
      <c r="G1" s="145"/>
    </row>
    <row r="2" spans="2:7" ht="15">
      <c r="B2" s="1" t="s">
        <v>2</v>
      </c>
      <c r="C2" s="1">
        <v>7</v>
      </c>
      <c r="D2" s="144" t="s">
        <v>122</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7" ht="15">
      <c r="A8" s="1" t="s">
        <v>9</v>
      </c>
      <c r="B8" s="144" t="s">
        <v>123</v>
      </c>
      <c r="C8" s="145"/>
      <c r="D8" s="145"/>
      <c r="E8" s="145"/>
      <c r="F8" s="145"/>
      <c r="G8" s="145"/>
      <c r="H8" s="145"/>
      <c r="I8" s="145"/>
      <c r="J8" s="145"/>
      <c r="K8" s="145"/>
      <c r="L8" s="145"/>
      <c r="M8" s="145"/>
      <c r="N8" s="145"/>
      <c r="O8" s="145"/>
      <c r="P8" s="145"/>
      <c r="Q8" s="145"/>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
      <c r="C10" s="1" t="s">
        <v>12</v>
      </c>
      <c r="D10" s="1" t="s">
        <v>13</v>
      </c>
      <c r="E10" s="1" t="s">
        <v>124</v>
      </c>
      <c r="F10" s="1" t="s">
        <v>125</v>
      </c>
      <c r="G10" s="1" t="s">
        <v>126</v>
      </c>
      <c r="H10" s="1" t="s">
        <v>127</v>
      </c>
      <c r="I10" s="1" t="s">
        <v>128</v>
      </c>
      <c r="J10" s="1" t="s">
        <v>129</v>
      </c>
      <c r="K10" s="1" t="s">
        <v>130</v>
      </c>
      <c r="L10" s="1" t="s">
        <v>131</v>
      </c>
      <c r="M10" s="1" t="s">
        <v>132</v>
      </c>
      <c r="N10" s="1" t="s">
        <v>133</v>
      </c>
      <c r="O10" s="1" t="s">
        <v>134</v>
      </c>
      <c r="P10" s="1" t="s">
        <v>135</v>
      </c>
      <c r="Q10" s="1" t="s">
        <v>23</v>
      </c>
    </row>
    <row r="11" spans="1:17" ht="360">
      <c r="A11" s="1">
        <v>1</v>
      </c>
      <c r="B11" s="102" t="s">
        <v>65</v>
      </c>
      <c r="C11" s="132" t="s">
        <v>54</v>
      </c>
      <c r="D11" s="103"/>
      <c r="E11" s="74" t="s">
        <v>1728</v>
      </c>
      <c r="F11" s="50" t="s">
        <v>1729</v>
      </c>
      <c r="G11" s="51">
        <v>41080</v>
      </c>
      <c r="H11" s="91" t="s">
        <v>1730</v>
      </c>
      <c r="I11" s="52" t="s">
        <v>1731</v>
      </c>
      <c r="J11" s="53">
        <v>2000000</v>
      </c>
      <c r="K11" s="53">
        <v>0</v>
      </c>
      <c r="L11" s="74">
        <v>54210010</v>
      </c>
      <c r="M11" s="53">
        <v>0</v>
      </c>
      <c r="N11" s="53">
        <v>0</v>
      </c>
      <c r="O11" s="74">
        <v>0</v>
      </c>
      <c r="P11" s="74">
        <v>990</v>
      </c>
      <c r="Q11" s="54" t="s">
        <v>1785</v>
      </c>
    </row>
    <row r="12" spans="1:17" ht="1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ht="15">
      <c r="A13" s="1">
        <v>999999</v>
      </c>
      <c r="B13" t="s">
        <v>66</v>
      </c>
      <c r="C13" s="2" t="s">
        <v>24</v>
      </c>
      <c r="D13" s="2" t="s">
        <v>24</v>
      </c>
      <c r="E13" s="2" t="s">
        <v>24</v>
      </c>
      <c r="F13" s="2" t="s">
        <v>24</v>
      </c>
      <c r="G13" s="2" t="s">
        <v>24</v>
      </c>
      <c r="H13" s="2" t="s">
        <v>24</v>
      </c>
      <c r="I13" s="2" t="s">
        <v>24</v>
      </c>
      <c r="J13" s="2" t="s">
        <v>24</v>
      </c>
      <c r="L13" s="2" t="s">
        <v>24</v>
      </c>
      <c r="P13" s="2" t="s">
        <v>24</v>
      </c>
      <c r="Q13" s="2" t="s">
        <v>24</v>
      </c>
    </row>
  </sheetData>
  <sheetProtection/>
  <mergeCells count="3">
    <mergeCell ref="D1:G1"/>
    <mergeCell ref="D2:G2"/>
    <mergeCell ref="B8:Q8"/>
  </mergeCells>
  <dataValidations count="14">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prompt=" Relacione el número del empréstito." error="Escriba un texto " sqref="E11">
      <formula1>0</formula1>
      <formula2>3500</formula2>
    </dataValidation>
    <dataValidation type="textLength" allowBlank="1" showInputMessage="1" promptTitle="Cualquier contenido Maximo 390 Caracteres" prompt=" Relacione el nombre del organismo multilateral generador del recurso." error="Escriba un texto  Maximo 390 Caracteres" sqref="F11">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textLength" allowBlank="1" showInputMessage="1" promptTitle="Cualquier contenido Maximo 390 Caracteres" prompt=" Describa brevemente el objeto del proyecto." error="Escriba un texto  Maximo 390 Caracteres" sqref="H11">
      <formula1>0</formula1>
      <formula2>390</formula2>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textLength" allowBlank="1" showInputMessage="1" promptTitle="Cualquier contenido Maximo 390 Caracteres" prompt=" Relacione el registro de certificación por parte del Ministerio de Hacienda." error="Escriba un texto  Maximo 390 Caracteres" sqref="L11">
      <formula1>0</formula1>
      <formula2>390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Q11">
      <formula1>0</formula1>
      <formula2>390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'F7.1  RELACIÓN PROYECTOS FIN...'!#REF!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R13"/>
  <sheetViews>
    <sheetView zoomScalePageLayoutView="0" workbookViewId="0" topLeftCell="A1">
      <selection activeCell="R11" sqref="R11"/>
    </sheetView>
  </sheetViews>
  <sheetFormatPr defaultColWidth="0" defaultRowHeight="15"/>
  <cols>
    <col min="1" max="1" width="9.140625" style="0" customWidth="1"/>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6.00390625" style="0" customWidth="1"/>
    <col min="9" max="9" width="35.00390625" style="0" customWidth="1"/>
    <col min="10" max="10" width="37.00390625" style="0" customWidth="1"/>
    <col min="11" max="11" width="40.00390625" style="0" customWidth="1"/>
    <col min="12" max="12" width="29.00390625" style="0" customWidth="1"/>
    <col min="13" max="13" width="38.00390625" style="0" customWidth="1"/>
    <col min="14" max="14" width="36.00390625" style="0" customWidth="1"/>
    <col min="15" max="15" width="39.00390625" style="0" customWidth="1"/>
    <col min="16" max="17" width="20.00390625" style="0" customWidth="1"/>
    <col min="18" max="18" width="19.00390625" style="0" customWidth="1"/>
    <col min="19" max="19" width="9.140625" style="0" customWidth="1"/>
    <col min="20" max="16384" width="8.00390625" style="0" hidden="1" customWidth="1"/>
  </cols>
  <sheetData>
    <row r="1" spans="2:7" ht="15">
      <c r="B1" s="1" t="s">
        <v>0</v>
      </c>
      <c r="C1" s="1">
        <v>51</v>
      </c>
      <c r="D1" s="144" t="s">
        <v>1</v>
      </c>
      <c r="E1" s="145"/>
      <c r="F1" s="145"/>
      <c r="G1" s="145"/>
    </row>
    <row r="2" spans="2:7" ht="15">
      <c r="B2" s="1" t="s">
        <v>2</v>
      </c>
      <c r="C2" s="1">
        <v>120</v>
      </c>
      <c r="D2" s="144" t="s">
        <v>136</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8" ht="15">
      <c r="A8" s="1" t="s">
        <v>9</v>
      </c>
      <c r="B8" s="144" t="s">
        <v>137</v>
      </c>
      <c r="C8" s="145"/>
      <c r="D8" s="145"/>
      <c r="E8" s="145"/>
      <c r="F8" s="145"/>
      <c r="G8" s="145"/>
      <c r="H8" s="145"/>
      <c r="I8" s="145"/>
      <c r="J8" s="145"/>
      <c r="K8" s="145"/>
      <c r="L8" s="145"/>
      <c r="M8" s="145"/>
      <c r="N8" s="145"/>
      <c r="O8" s="145"/>
      <c r="P8" s="145"/>
      <c r="Q8" s="145"/>
      <c r="R8" s="145"/>
    </row>
    <row r="9" spans="3:18" ht="15">
      <c r="C9" s="1">
        <v>2</v>
      </c>
      <c r="D9" s="1">
        <v>3</v>
      </c>
      <c r="E9" s="1">
        <v>4</v>
      </c>
      <c r="F9" s="1">
        <v>8</v>
      </c>
      <c r="G9" s="1">
        <v>12</v>
      </c>
      <c r="H9" s="1">
        <v>16</v>
      </c>
      <c r="I9" s="1">
        <v>20</v>
      </c>
      <c r="J9" s="1">
        <v>24</v>
      </c>
      <c r="K9" s="1">
        <v>27</v>
      </c>
      <c r="L9" s="1">
        <v>28</v>
      </c>
      <c r="M9" s="1">
        <v>32</v>
      </c>
      <c r="N9" s="1">
        <v>36</v>
      </c>
      <c r="O9" s="1">
        <v>40</v>
      </c>
      <c r="P9" s="1">
        <v>44</v>
      </c>
      <c r="Q9" s="1">
        <v>48</v>
      </c>
      <c r="R9" s="1">
        <v>52</v>
      </c>
    </row>
    <row r="10" spans="3:18" ht="15">
      <c r="C10" s="1" t="s">
        <v>12</v>
      </c>
      <c r="D10" s="1" t="s">
        <v>13</v>
      </c>
      <c r="E10" s="1" t="s">
        <v>138</v>
      </c>
      <c r="F10" s="1" t="s">
        <v>139</v>
      </c>
      <c r="G10" s="1" t="s">
        <v>140</v>
      </c>
      <c r="H10" s="1" t="s">
        <v>141</v>
      </c>
      <c r="I10" s="1" t="s">
        <v>142</v>
      </c>
      <c r="J10" s="1" t="s">
        <v>143</v>
      </c>
      <c r="K10" s="1" t="s">
        <v>144</v>
      </c>
      <c r="L10" s="1" t="s">
        <v>145</v>
      </c>
      <c r="M10" s="1" t="s">
        <v>146</v>
      </c>
      <c r="N10" s="1" t="s">
        <v>147</v>
      </c>
      <c r="O10" s="1" t="s">
        <v>148</v>
      </c>
      <c r="P10" s="1" t="s">
        <v>135</v>
      </c>
      <c r="Q10" s="1" t="s">
        <v>149</v>
      </c>
      <c r="R10" s="1" t="s">
        <v>23</v>
      </c>
    </row>
    <row r="11" spans="1:18" ht="15">
      <c r="A11" s="56">
        <v>1</v>
      </c>
      <c r="B11" s="57" t="s">
        <v>65</v>
      </c>
      <c r="C11" s="58" t="s">
        <v>54</v>
      </c>
      <c r="D11" s="59" t="s">
        <v>24</v>
      </c>
      <c r="E11" s="57" t="s">
        <v>1732</v>
      </c>
      <c r="F11" s="57" t="s">
        <v>1733</v>
      </c>
      <c r="G11" s="60">
        <v>42161</v>
      </c>
      <c r="H11" s="59" t="s">
        <v>1734</v>
      </c>
      <c r="I11" s="59" t="s">
        <v>1731</v>
      </c>
      <c r="J11" s="61">
        <v>53754</v>
      </c>
      <c r="K11" s="61">
        <v>131700000</v>
      </c>
      <c r="L11" s="58" t="s">
        <v>1735</v>
      </c>
      <c r="M11" s="61">
        <v>131700000</v>
      </c>
      <c r="N11" s="61">
        <v>131700000</v>
      </c>
      <c r="O11" s="62">
        <v>0</v>
      </c>
      <c r="P11" s="59">
        <v>105</v>
      </c>
      <c r="Q11" s="59" t="s">
        <v>1770</v>
      </c>
      <c r="R11" s="59" t="s">
        <v>1742</v>
      </c>
    </row>
    <row r="12" spans="1:18" ht="15">
      <c r="A12" s="56">
        <v>-1</v>
      </c>
      <c r="B12" s="57"/>
      <c r="C12" s="58"/>
      <c r="D12" s="62" t="s">
        <v>24</v>
      </c>
      <c r="E12" s="57"/>
      <c r="F12" s="57"/>
      <c r="G12" s="60"/>
      <c r="H12" s="59"/>
      <c r="I12" s="59"/>
      <c r="J12" s="61"/>
      <c r="K12" s="75"/>
      <c r="L12" s="62"/>
      <c r="M12" s="61"/>
      <c r="N12" s="61"/>
      <c r="O12" s="62"/>
      <c r="P12" s="62"/>
      <c r="Q12" s="62"/>
      <c r="R12" s="76"/>
    </row>
    <row r="13" spans="1:18" ht="15">
      <c r="A13" s="77">
        <v>999999</v>
      </c>
      <c r="B13" s="42" t="s">
        <v>66</v>
      </c>
      <c r="C13" s="78"/>
      <c r="D13" s="79" t="s">
        <v>24</v>
      </c>
      <c r="E13" s="42"/>
      <c r="F13" s="42"/>
      <c r="G13" s="80"/>
      <c r="H13" s="36"/>
      <c r="I13" s="36"/>
      <c r="J13" s="79" t="s">
        <v>24</v>
      </c>
      <c r="K13" s="81"/>
      <c r="L13" s="79" t="s">
        <v>24</v>
      </c>
      <c r="M13" s="82"/>
      <c r="N13" s="82"/>
      <c r="O13" s="82"/>
      <c r="P13" s="79" t="s">
        <v>24</v>
      </c>
      <c r="Q13" s="79" t="s">
        <v>24</v>
      </c>
      <c r="R13" s="42"/>
    </row>
  </sheetData>
  <sheetProtection/>
  <mergeCells count="3">
    <mergeCell ref="D1:G1"/>
    <mergeCell ref="D2:G2"/>
    <mergeCell ref="B8:R8"/>
  </mergeCells>
  <dataValidations count="16">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N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Mencione aspectos relavantes referentes a la donación y/o cooperación." error="Escriba un texto  Maximo 390 Caracteres" sqref="Q11:R11">
      <formula1>0</formula1>
      <formula2>390</formula2>
    </dataValidation>
    <dataValidation type="decimal" allowBlank="1" showInputMessage="1" showErrorMessage="1" promptTitle="Escriba un número en esta casilla" prompt=" Registre EN PESOS el valor pendiente a desembolsar de la donación y/o cooperación, a la fecha de corte de la información." errorTitle="Entrada no válida" error="Por favor escriba un número" sqref="O11">
      <formula1>-9223372036854770000</formula1>
      <formula2>9223372036854770000</formula2>
    </dataValidation>
    <dataValidation type="textLength" allowBlank="1" showInputMessage="1" promptTitle="Cualquier contenido Maximo 390 Caracteres" prompt=" Registre el código asignado por el Ministerio de Hacienda a la donación." error="Escriba un texto  Maximo 390 Caracteres" sqref="L11">
      <formula1>0</formula1>
      <formula2>390</formula2>
    </dataValidation>
    <dataValidation type="decimal" allowBlank="1" showInputMessage="1" showErrorMessage="1" promptTitle="Escriba un número en esta casilla" prompt=" Registre EN PESOS el valor de la ransacción a la TRM de la fecha de la operación."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Registre el valor de la transacción en la moneda de origen." errorTitle="Entrada no válida" error="Por favor escriba un número" sqref="J11">
      <formula1>-9223372036854770000</formula1>
      <formula2>9223372036854770000</formula2>
    </dataValidation>
    <dataValidation type="textLength" allowBlank="1" showInputMessage="1" promptTitle="Cualquier contenido Maximo 390 Caracteres" prompt=" Registre por qué concepto se recibe la donación y/o cooperación." error="Escriba un texto  Maximo 390 Caracteres" sqref="H11:H13">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G12">
      <formula1>1</formula1>
      <formula2>401769</formula2>
    </dataValidation>
    <dataValidation type="textLength" allowBlank="1" showInputMessage="1" promptTitle="Cualquier contenido Maximo 390 Caracteres" prompt=" Relacione el nombre del organismo donante." error="Escriba un texto  Maximo 390 Caracteres" sqref="F11:F13">
      <formula1>0</formula1>
      <formula2>390</formula2>
    </dataValidation>
    <dataValidation type="textLength" allowBlank="1" showInputMessage="1" promptTitle="Cualquier contenido" prompt=" Relacione la identificación de la donación." error="Escriba un texto " sqref="E11:E13">
      <formula1>0</formula1>
      <formula2>3500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I12:I13">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2:C13">
      <formula1>#REF!</formula1>
    </dataValidation>
    <dataValidation type="list" allowBlank="1" showInputMessage="1" showErrorMessage="1" promptTitle="Seleccione un elemento de la lista" prompt=" Seleccione la moneda origen de la transcción." errorTitle="Entrada no válida" error="Por favor seleccione un elemento de la lista" sqref="I11">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Y11"/>
  <sheetViews>
    <sheetView zoomScalePageLayoutView="0" workbookViewId="0" topLeftCell="A1">
      <selection activeCell="C11" sqref="C11"/>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50.00390625" style="0" customWidth="1"/>
    <col min="7" max="7" width="48.00390625" style="0" customWidth="1"/>
    <col min="8" max="8" width="55.00390625" style="0" customWidth="1"/>
    <col min="9" max="9" width="46.00390625" style="0" customWidth="1"/>
    <col min="10" max="10" width="52.00390625" style="0" customWidth="1"/>
    <col min="11" max="11" width="43.00390625" style="0" customWidth="1"/>
    <col min="12" max="12" width="40.00390625" style="0" customWidth="1"/>
    <col min="13" max="13" width="41.00390625" style="0" customWidth="1"/>
    <col min="14" max="14" width="49.00390625" style="0" customWidth="1"/>
    <col min="15" max="15" width="67.00390625" style="0" customWidth="1"/>
    <col min="16" max="16" width="83.00390625" style="0" customWidth="1"/>
    <col min="17" max="17" width="95.00390625" style="0" customWidth="1"/>
    <col min="18" max="18" width="98.00390625" style="0" customWidth="1"/>
    <col min="19" max="19" width="63.00390625" style="0" customWidth="1"/>
    <col min="20" max="20" width="60.00390625" style="0" customWidth="1"/>
    <col min="21" max="21" width="72.00390625" style="0" customWidth="1"/>
    <col min="22" max="22" width="65.00390625" style="0" customWidth="1"/>
    <col min="23" max="23" width="43.00390625" style="0" customWidth="1"/>
    <col min="24" max="24" width="42.00390625" style="0" customWidth="1"/>
    <col min="25" max="25" width="19.00390625" style="0" customWidth="1"/>
    <col min="26" max="26" width="9.140625" style="0" customWidth="1"/>
    <col min="27" max="16384" width="8.00390625" style="0" hidden="1" customWidth="1"/>
  </cols>
  <sheetData>
    <row r="1" spans="2:7" ht="15">
      <c r="B1" s="1" t="s">
        <v>0</v>
      </c>
      <c r="C1" s="1">
        <v>51</v>
      </c>
      <c r="D1" s="144" t="s">
        <v>1</v>
      </c>
      <c r="E1" s="145"/>
      <c r="F1" s="145"/>
      <c r="G1" s="145"/>
    </row>
    <row r="2" spans="2:7" ht="15">
      <c r="B2" s="1" t="s">
        <v>2</v>
      </c>
      <c r="C2" s="1">
        <v>366</v>
      </c>
      <c r="D2" s="144" t="s">
        <v>150</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25" ht="15">
      <c r="A8" s="1" t="s">
        <v>9</v>
      </c>
      <c r="B8" s="144" t="s">
        <v>151</v>
      </c>
      <c r="C8" s="145"/>
      <c r="D8" s="145"/>
      <c r="E8" s="145"/>
      <c r="F8" s="145"/>
      <c r="G8" s="145"/>
      <c r="H8" s="145"/>
      <c r="I8" s="145"/>
      <c r="J8" s="145"/>
      <c r="K8" s="145"/>
      <c r="L8" s="145"/>
      <c r="M8" s="145"/>
      <c r="N8" s="145"/>
      <c r="O8" s="145"/>
      <c r="P8" s="145"/>
      <c r="Q8" s="145"/>
      <c r="R8" s="145"/>
      <c r="S8" s="145"/>
      <c r="T8" s="145"/>
      <c r="U8" s="145"/>
      <c r="V8" s="145"/>
      <c r="W8" s="145"/>
      <c r="X8" s="145"/>
      <c r="Y8" s="145"/>
    </row>
    <row r="9" spans="3:25" ht="1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3:25" ht="15">
      <c r="C10" s="1" t="s">
        <v>12</v>
      </c>
      <c r="D10" s="1" t="s">
        <v>13</v>
      </c>
      <c r="E10" s="1" t="s">
        <v>152</v>
      </c>
      <c r="F10" s="1" t="s">
        <v>153</v>
      </c>
      <c r="G10" s="1" t="s">
        <v>154</v>
      </c>
      <c r="H10" s="1" t="s">
        <v>155</v>
      </c>
      <c r="I10" s="1" t="s">
        <v>156</v>
      </c>
      <c r="J10" s="1" t="s">
        <v>157</v>
      </c>
      <c r="K10" s="1" t="s">
        <v>158</v>
      </c>
      <c r="L10" s="1" t="s">
        <v>159</v>
      </c>
      <c r="M10" s="1" t="s">
        <v>160</v>
      </c>
      <c r="N10" s="1" t="s">
        <v>161</v>
      </c>
      <c r="O10" s="1" t="s">
        <v>162</v>
      </c>
      <c r="P10" s="1" t="s">
        <v>163</v>
      </c>
      <c r="Q10" s="1" t="s">
        <v>164</v>
      </c>
      <c r="R10" s="1" t="s">
        <v>165</v>
      </c>
      <c r="S10" s="1" t="s">
        <v>166</v>
      </c>
      <c r="T10" s="1" t="s">
        <v>167</v>
      </c>
      <c r="U10" s="1" t="s">
        <v>168</v>
      </c>
      <c r="V10" s="1" t="s">
        <v>169</v>
      </c>
      <c r="W10" s="1" t="s">
        <v>170</v>
      </c>
      <c r="X10" s="1" t="s">
        <v>171</v>
      </c>
      <c r="Y10" s="1" t="s">
        <v>23</v>
      </c>
    </row>
    <row r="11" spans="1:25" ht="84">
      <c r="A11" s="1">
        <v>1</v>
      </c>
      <c r="B11" t="s">
        <v>65</v>
      </c>
      <c r="C11" s="136" t="s">
        <v>54</v>
      </c>
      <c r="D11" s="3" t="s">
        <v>24</v>
      </c>
      <c r="E11" s="18" t="s">
        <v>1559</v>
      </c>
      <c r="F11" s="90">
        <v>0</v>
      </c>
      <c r="G11" s="90">
        <v>0</v>
      </c>
      <c r="H11" s="99">
        <v>167404000</v>
      </c>
      <c r="I11" s="99">
        <v>1576676168.17</v>
      </c>
      <c r="J11" s="99">
        <v>2806494067.94</v>
      </c>
      <c r="K11" s="99">
        <v>2398542791.5</v>
      </c>
      <c r="L11" s="99">
        <f>15360000+295614400+15360000+26400000+34631680+27648000</f>
        <v>415014080</v>
      </c>
      <c r="M11" s="99">
        <v>3008581349</v>
      </c>
      <c r="N11" s="90">
        <v>0</v>
      </c>
      <c r="O11" s="90">
        <v>0</v>
      </c>
      <c r="P11" s="90">
        <v>0</v>
      </c>
      <c r="Q11" s="90">
        <v>0</v>
      </c>
      <c r="R11" s="90">
        <v>0</v>
      </c>
      <c r="S11" s="90">
        <v>0</v>
      </c>
      <c r="T11" s="90">
        <v>0</v>
      </c>
      <c r="U11" s="90">
        <v>0</v>
      </c>
      <c r="V11" s="90">
        <v>0</v>
      </c>
      <c r="W11" s="90">
        <v>0</v>
      </c>
      <c r="X11" s="90">
        <v>0</v>
      </c>
      <c r="Y11" s="90">
        <v>0</v>
      </c>
    </row>
  </sheetData>
  <sheetProtection/>
  <mergeCells count="3">
    <mergeCell ref="D1:G1"/>
    <mergeCell ref="D2:G2"/>
    <mergeCell ref="B8:Y8"/>
  </mergeCells>
  <dataValidations count="23">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Maximo 390 Caracteres" prompt=" Registre el NOMBRE del proyecto ejecutado por la Entidad durante la vigencia." error="Escriba un texto  Maximo 390 Caracteres" sqref="E11">
      <formula1>0</formula1>
      <formula2>390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fomento ambiental."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administración ambiental."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los Recursos Hídricos."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Bosques."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onitoreo, preservación, adecuación y conservación de la calidad del aire."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preservación, adecuación y  conservación de suelos."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ducción, conducción, tratamiento, almacenamiento  y distribución de agua potable ."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POR CADA PROYECTO la inversión realizada en actividades de recolección, conducción, tratamiento y disposición final de aguas residuales y/o aguas lluvias." errorTitle="Entrada no válida" error="Por favor escriba un número" sqref="P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sólidos."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peligrosos." errorTitle="Entrada no válida" error="Por favor escriba un número" sqref="R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prevención de desastres." errorTitle="Entrada no válida" error="Por favor escriba un número" sqref="S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ara la prevención y manejo de incendios forestales." errorTitle="Entrada no válida" error="Por favor escriba un número" sqref="T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poyo a la atención de desastres." errorTitle="Entrada no válida" error="Por favor escriba un número" sqref="U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ost-desastre (posteriores al desastre)." errorTitle="Entrada no válida" error="Por favor escriba un número" sqref="V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gestión ambiental urbana." errorTitle="Entrada no válida" error="Por favor escriba un número" sqref="W11">
      <formula1>-9223372036854770000</formula1>
      <formula2>9223372036854770000</formula2>
    </dataValidation>
    <dataValidation type="decimal" allowBlank="1" showInputMessage="1" showErrorMessage="1" promptTitle="Escriba un número en esta casilla" prompt=" Registre EN NÚMERO el avance físico o real que presenta el programa, proyecto y/o actividad." errorTitle="Entrada no válida" error="Por favor escriba un número" sqref="X11">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Y1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S11"/>
  <sheetViews>
    <sheetView zoomScalePageLayoutView="0" workbookViewId="0" topLeftCell="A1">
      <selection activeCell="D2" sqref="D2:G2"/>
    </sheetView>
  </sheetViews>
  <sheetFormatPr defaultColWidth="0" defaultRowHeight="15"/>
  <cols>
    <col min="1" max="1" width="9.140625" style="0" customWidth="1"/>
    <col min="2" max="2" width="16.00390625" style="0" customWidth="1"/>
    <col min="3" max="3" width="32.00390625" style="0" customWidth="1"/>
    <col min="4" max="4" width="19.00390625" style="0" customWidth="1"/>
    <col min="5" max="5" width="39.00390625" style="0" customWidth="1"/>
    <col min="6" max="6" width="43.00390625" style="0" customWidth="1"/>
    <col min="7" max="7" width="60.00390625" style="0" customWidth="1"/>
    <col min="8" max="8" width="23.00390625" style="0" customWidth="1"/>
    <col min="9" max="9" width="25.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19.00390625" style="0" customWidth="1"/>
    <col min="20" max="20" width="9.140625" style="0" customWidth="1"/>
    <col min="21" max="16384" width="8.00390625" style="0" hidden="1" customWidth="1"/>
  </cols>
  <sheetData>
    <row r="1" spans="2:7" ht="15">
      <c r="B1" s="1" t="s">
        <v>0</v>
      </c>
      <c r="C1" s="1">
        <v>51</v>
      </c>
      <c r="D1" s="144" t="s">
        <v>1</v>
      </c>
      <c r="E1" s="145"/>
      <c r="F1" s="145"/>
      <c r="G1" s="145"/>
    </row>
    <row r="2" spans="2:7" ht="15">
      <c r="B2" s="1" t="s">
        <v>2</v>
      </c>
      <c r="C2" s="1">
        <v>369</v>
      </c>
      <c r="D2" s="144" t="s">
        <v>172</v>
      </c>
      <c r="E2" s="145"/>
      <c r="F2" s="145"/>
      <c r="G2" s="145"/>
    </row>
    <row r="3" spans="2:3" ht="15">
      <c r="B3" s="1" t="s">
        <v>4</v>
      </c>
      <c r="C3" s="1">
        <v>1</v>
      </c>
    </row>
    <row r="4" spans="2:3" ht="15">
      <c r="B4" s="1" t="s">
        <v>5</v>
      </c>
      <c r="C4" s="1">
        <v>121</v>
      </c>
    </row>
    <row r="5" spans="2:3" ht="15">
      <c r="B5" s="1" t="s">
        <v>6</v>
      </c>
      <c r="C5" s="4">
        <v>42369</v>
      </c>
    </row>
    <row r="6" spans="2:4" ht="15">
      <c r="B6" s="1" t="s">
        <v>7</v>
      </c>
      <c r="C6" s="1">
        <v>12</v>
      </c>
      <c r="D6" s="1" t="s">
        <v>8</v>
      </c>
    </row>
    <row r="8" spans="1:19" ht="15">
      <c r="A8" s="1" t="s">
        <v>9</v>
      </c>
      <c r="B8" s="144" t="s">
        <v>173</v>
      </c>
      <c r="C8" s="145"/>
      <c r="D8" s="145"/>
      <c r="E8" s="145"/>
      <c r="F8" s="145"/>
      <c r="G8" s="145"/>
      <c r="H8" s="145"/>
      <c r="I8" s="145"/>
      <c r="J8" s="145"/>
      <c r="K8" s="145"/>
      <c r="L8" s="145"/>
      <c r="M8" s="145"/>
      <c r="N8" s="145"/>
      <c r="O8" s="145"/>
      <c r="P8" s="145"/>
      <c r="Q8" s="145"/>
      <c r="R8" s="145"/>
      <c r="S8" s="145"/>
    </row>
    <row r="9" spans="3:19" ht="1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3:19" ht="15">
      <c r="C10" s="1" t="s">
        <v>12</v>
      </c>
      <c r="D10" s="1" t="s">
        <v>13</v>
      </c>
      <c r="E10" s="1" t="s">
        <v>174</v>
      </c>
      <c r="F10" s="1" t="s">
        <v>175</v>
      </c>
      <c r="G10" s="1" t="s">
        <v>176</v>
      </c>
      <c r="H10" s="1" t="s">
        <v>177</v>
      </c>
      <c r="I10" s="1" t="s">
        <v>178</v>
      </c>
      <c r="J10" s="1" t="s">
        <v>179</v>
      </c>
      <c r="K10" s="1" t="s">
        <v>180</v>
      </c>
      <c r="L10" s="1" t="s">
        <v>181</v>
      </c>
      <c r="M10" s="1" t="s">
        <v>182</v>
      </c>
      <c r="N10" s="1" t="s">
        <v>183</v>
      </c>
      <c r="O10" s="1" t="s">
        <v>184</v>
      </c>
      <c r="P10" s="1" t="s">
        <v>185</v>
      </c>
      <c r="Q10" s="1" t="s">
        <v>186</v>
      </c>
      <c r="R10" s="1" t="s">
        <v>187</v>
      </c>
      <c r="S10" s="1" t="s">
        <v>23</v>
      </c>
    </row>
    <row r="11" spans="1:19" ht="48">
      <c r="A11" s="112">
        <v>1</v>
      </c>
      <c r="B11" s="113" t="s">
        <v>65</v>
      </c>
      <c r="C11" s="114" t="s">
        <v>55</v>
      </c>
      <c r="D11" s="100" t="s">
        <v>1784</v>
      </c>
      <c r="E11" s="115">
        <v>0</v>
      </c>
      <c r="F11" s="115">
        <v>0</v>
      </c>
      <c r="G11" s="116" t="s">
        <v>1767</v>
      </c>
      <c r="H11" s="117" t="s">
        <v>1768</v>
      </c>
      <c r="I11" s="117" t="s">
        <v>1769</v>
      </c>
      <c r="J11" s="115">
        <v>0</v>
      </c>
      <c r="K11" s="137">
        <v>1</v>
      </c>
      <c r="L11" s="137">
        <v>1</v>
      </c>
      <c r="M11" s="137">
        <v>1</v>
      </c>
      <c r="N11" s="115">
        <v>0</v>
      </c>
      <c r="O11" s="115">
        <v>0</v>
      </c>
      <c r="P11" s="115">
        <v>0</v>
      </c>
      <c r="Q11" s="115">
        <v>0</v>
      </c>
      <c r="R11" s="115">
        <v>0</v>
      </c>
      <c r="S11" s="115" t="s">
        <v>24</v>
      </c>
    </row>
  </sheetData>
  <sheetProtection/>
  <mergeCells count="3">
    <mergeCell ref="D1:G1"/>
    <mergeCell ref="D2:G2"/>
    <mergeCell ref="B8:S8"/>
  </mergeCells>
  <dataValidations count="15">
    <dataValidation type="textLength" allowBlank="1" showInputMessage="1" showErrorMessage="1" promptTitle="Cualquier contenido&#10;Maximo 200 Caracteres" prompt="&#10;Si selecciono NO de la columna anterior describa brevemente las razones por las cuales no dispone de información para este formulario en el período reportado." error="Escriba un texto &#10;Maximo 200 Caracteres" sqref="D11">
      <formula1>0</formula1>
      <formula2>200</formula2>
    </dataValidation>
    <dataValidation type="textLength" allowBlank="1" showInputMessage="1" showErrorMessage="1" promptTitle="Cualquier contenido&#10;Maximo 390 Caracteres" prompt="&#10;Registre el NOMBRE COMPLETO del proyecto o actividad adelantado por la entidad en la vigencia." error="Escriba un texto &#10;Maximo 390 Caracteres" sqref="E11">
      <formula1>0</formula1>
      <formula2>390</formula2>
    </dataValidation>
    <dataValidation type="textLength" allowBlank="1" showInputMessage="1" showErrorMessage="1" promptTitle="Cualquier contenido" prompt="&#10;Registre el sector al que pertenece la Entidad solicitante del trámite, de acuerdo con la clasificación CIIU." error="Escriba un texto " sqref="F11">
      <formula1>0</formula1>
      <formula2>3500</formula2>
    </dataValidation>
    <dataValidation type="list" allowBlank="1" showInputMessage="1" showErrorMessage="1" promptTitle="Seleccione un elemento de la lista" prompt="&#10;Seleccione de la lista el Departamento o Municipio donde se realiza el proyecto." errorTitle="Entrada no válida" error="Por favor seleccione un elemento de la lista" sqref="G11">
      <formula1>$B$51002:$B$52158</formula1>
    </dataValidation>
    <dataValidation type="list" allowBlank="1" showInputMessage="1" showErrorMessage="1" promptTitle="Seleccione un elemento de la lista" prompt="&#10;Seleccione de la lista la autoridad ambiental otorgante." errorTitle="Entrada no válida" error="Por favor seleccione un elemento de la lista" sqref="I11">
      <formula1>$D$51002:$D$51044</formula1>
    </dataValidation>
    <dataValidation type="textLength" allowBlank="1" showInputMessage="1" showErrorMessage="1" promptTitle="Cualquier contenido&#10;Maximo 390 Caracteres" prompt="&#10;Registre el NÚMERO COMPLETO dado a la autorización, concesión, permiso, plan de manejo ambiental ó licencia.&#10;(MÁX. 390 CARACTERES)" error="Escriba un texto &#10;Maximo 390 Caracteres" sqref="J11">
      <formula1>0</formula1>
      <formula2>390</formula2>
    </dataValidation>
    <dataValidation type="date" operator="notEqual" allowBlank="1" showInputMessage="1" showErrorMessage="1" promptTitle="Ingrese una fecha (AAAA/MM/DD)" prompt="&#10;Registre la Fecha de la Solicitud de la autorización, concesión, permiso, plan de manejo ambiental ó licencia.&#10;FORMATO (AAAA/MM/DD)." errorTitle="Entrada no válida" error="Por favor escriba una fecha válida (AAAA/MM/DD)" sqref="K11:M11">
      <formula1>-1</formula1>
    </dataValidation>
    <dataValidation type="decimal" allowBlank="1" showInputMessage="1" showErrorMessage="1" promptTitle="Escriba un número en esta casilla" prompt="&#10;Registre EN PESOS el costo asumido por la Entidad, concepto de EVALUACIÓN (Solicitud)" errorTitle="Entrada no válida" error="Por favor escriba un número" sqref="N11">
      <formula1>-1.7976931348623157E+308</formula1>
      <formula2>1.7976931348623157E+308</formula2>
    </dataValidation>
    <dataValidation type="decimal" allowBlank="1" showInputMessage="1" showErrorMessage="1" promptTitle="Escriba un número en esta casilla" prompt="&#10;Registre EN PESOS el costo asumido por la Entidad, concepto de SEGUIMIENTO (Anual)" errorTitle="Entrada no válida" error="Por favor escriba un número" sqref="O11">
      <formula1>-1.7976931348623157E+308</formula1>
      <formula2>1.7976931348623157E+308</formula2>
    </dataValidation>
    <dataValidation type="decimal" allowBlank="1" showInputMessage="1" showErrorMessage="1" promptTitle="Escriba un número en esta casilla" prompt="&#10;Registre EN PESOS el costo de las multas y sanciones." errorTitle="Entrada no válida" error="Por favor escriba un número" sqref="P11">
      <formula1>-1.7976931348623157E+308</formula1>
      <formula2>1.7976931348623157E+308</formula2>
    </dataValidation>
    <dataValidation type="decimal" allowBlank="1" showInputMessage="1" showErrorMessage="1" promptTitle="Escriba un número en esta casilla" prompt="&#10;Registre EN PESOS el costo de ejecución de las actividades de mitigación, prevención, tratamiento ó compensación del impacto ambiental generado por el proyecto." errorTitle="Entrada no válida" error="Por favor escriba un número" sqref="Q11">
      <formula1>-1.7976931348623157E+308</formula1>
      <formula2>1.7976931348623157E+308</formula2>
    </dataValidation>
    <dataValidation type="decimal" allowBlank="1" showInputMessage="1" showErrorMessage="1" promptTitle="Escriba un número en esta casilla" prompt="&#10;Registre EN NÚMERO el avance porcentual (%) del cumplimiento de las obligaciones en la vigencia." errorTitle="Entrada no válida" error="Por favor escriba un número" sqref="R11">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S11">
      <formula1>0</formula1>
      <formula2>390</formula2>
    </dataValidation>
    <dataValidation type="list" allowBlank="1" showInputMessage="1" showErrorMessage="1" promptTitle="Seleccione un elemento de la lista" prompt="&#10;Seleccione de la lista el tipo de Solicitud realizada por la Entidad." errorTitle="Entrada no válida" error="Por favor seleccione un elemento de la lista" sqref="H11">
      <formula1>$C$51002:$C$51006</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1">
      <formula1>$A$51002:$A$51003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ControlInterno</cp:lastModifiedBy>
  <dcterms:created xsi:type="dcterms:W3CDTF">2016-01-13T20:50:45Z</dcterms:created>
  <dcterms:modified xsi:type="dcterms:W3CDTF">2016-03-04T16:19:07Z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