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D:\IDEAM\2021\2. Planes de Mejormaiento\AGN\6to sgto AGN\2. Ejecución\"/>
    </mc:Choice>
  </mc:AlternateContent>
  <xr:revisionPtr revIDLastSave="0" documentId="13_ncr:1_{A3AFFB76-F797-40D9-99F1-2F351A77125E}" xr6:coauthVersionLast="40" xr6:coauthVersionMax="40" xr10:uidLastSave="{00000000-0000-0000-0000-000000000000}"/>
  <bookViews>
    <workbookView xWindow="0" yWindow="0" windowWidth="20490" windowHeight="7245" xr2:uid="{00000000-000D-0000-FFFF-FFFF00000000}"/>
  </bookViews>
  <sheets>
    <sheet name="PMA" sheetId="1" r:id="rId1"/>
    <sheet name="Resumen" sheetId="5" r:id="rId2"/>
    <sheet name="Instructivo PMA" sheetId="4" r:id="rId3"/>
  </sheets>
  <definedNames>
    <definedName name="_xlnm._FilterDatabase" localSheetId="0" hidden="1">PMA!$A$2:$V$128</definedName>
    <definedName name="_xlnm.Print_Area" localSheetId="0">PMA!$A$1:$V$130</definedName>
    <definedName name="_xlnm.Print_Titles" localSheetId="0">PMA!$7:$9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10" i="1" l="1"/>
  <c r="L86" i="1"/>
  <c r="L70" i="1"/>
  <c r="L63" i="1"/>
  <c r="L52" i="1"/>
  <c r="L45" i="1"/>
  <c r="L13" i="1"/>
  <c r="L23" i="1"/>
  <c r="L105" i="1" l="1"/>
  <c r="L96" i="1" l="1"/>
  <c r="L57" i="1" l="1"/>
  <c r="L10" i="1"/>
  <c r="I27" i="1" l="1"/>
  <c r="I111" i="1" l="1"/>
  <c r="I112" i="1"/>
  <c r="I113" i="1"/>
  <c r="I114" i="1"/>
  <c r="I115" i="1"/>
  <c r="I116" i="1"/>
  <c r="I107" i="1"/>
  <c r="I108" i="1"/>
  <c r="I109" i="1"/>
  <c r="I97" i="1"/>
  <c r="I98" i="1"/>
  <c r="I99" i="1"/>
  <c r="I100" i="1"/>
  <c r="I101" i="1"/>
  <c r="I102" i="1"/>
  <c r="I103" i="1"/>
  <c r="I104" i="1"/>
  <c r="I88" i="1"/>
  <c r="I89" i="1"/>
  <c r="I90" i="1"/>
  <c r="I91" i="1"/>
  <c r="I92" i="1"/>
  <c r="I93" i="1"/>
  <c r="I94" i="1"/>
  <c r="I95" i="1"/>
  <c r="I75" i="1"/>
  <c r="I76" i="1"/>
  <c r="I77" i="1"/>
  <c r="I78" i="1"/>
  <c r="I79" i="1"/>
  <c r="I80" i="1"/>
  <c r="I81" i="1"/>
  <c r="I82" i="1"/>
  <c r="I83" i="1"/>
  <c r="I84" i="1"/>
  <c r="I85" i="1"/>
  <c r="I86" i="1"/>
  <c r="I87" i="1"/>
  <c r="I53" i="1" l="1"/>
  <c r="I66" i="1"/>
  <c r="I67" i="1"/>
  <c r="I68" i="1"/>
  <c r="I69" i="1"/>
  <c r="I62" i="1"/>
  <c r="I52" i="1"/>
  <c r="I54" i="1"/>
  <c r="I55" i="1"/>
  <c r="I56" i="1"/>
  <c r="I50" i="1"/>
  <c r="I51" i="1"/>
  <c r="I42" i="1"/>
  <c r="I30" i="1"/>
  <c r="I31" i="1"/>
  <c r="I32" i="1"/>
  <c r="I33" i="1"/>
  <c r="I34" i="1"/>
  <c r="I35" i="1"/>
  <c r="I36" i="1"/>
  <c r="I37" i="1"/>
  <c r="I38" i="1"/>
  <c r="I39" i="1"/>
  <c r="I40" i="1"/>
  <c r="I41" i="1"/>
  <c r="I43" i="1"/>
  <c r="I18" i="1" l="1"/>
  <c r="I19" i="1"/>
  <c r="I20" i="1"/>
  <c r="I21" i="1"/>
  <c r="I22" i="1"/>
  <c r="I70" i="1"/>
  <c r="I71" i="1"/>
  <c r="I72" i="1"/>
  <c r="I73" i="1"/>
  <c r="I74" i="1"/>
  <c r="I96" i="1"/>
  <c r="I105" i="1"/>
  <c r="I106" i="1"/>
  <c r="I110" i="1"/>
  <c r="I63" i="1"/>
  <c r="I64" i="1"/>
  <c r="I65" i="1"/>
  <c r="I57" i="1"/>
  <c r="I58" i="1"/>
  <c r="I59" i="1"/>
  <c r="I60" i="1"/>
  <c r="I61" i="1"/>
  <c r="I45" i="1"/>
  <c r="I46" i="1"/>
  <c r="I47" i="1"/>
  <c r="I48" i="1"/>
  <c r="I49" i="1"/>
  <c r="I23" i="1"/>
  <c r="I24" i="1"/>
  <c r="I25" i="1"/>
  <c r="I26" i="1"/>
  <c r="I28" i="1"/>
  <c r="I29" i="1"/>
  <c r="I16" i="1"/>
  <c r="I17" i="1"/>
  <c r="I13" i="1"/>
  <c r="I14" i="1"/>
  <c r="I15" i="1"/>
  <c r="I11" i="1"/>
  <c r="I12" i="1"/>
  <c r="I10" i="1"/>
  <c r="F127" i="1" l="1"/>
  <c r="F126" i="1"/>
  <c r="F125" i="1"/>
  <c r="F124" i="1"/>
  <c r="F123" i="1"/>
  <c r="F122" i="1"/>
  <c r="F121" i="1"/>
  <c r="F120" i="1"/>
  <c r="F119" i="1"/>
  <c r="F118" i="1"/>
  <c r="F117" i="1"/>
  <c r="F128" i="1"/>
  <c r="E1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Elvira Zea</author>
    <author>HERNAN ALONSO RODRIGUEZ MORA</author>
  </authors>
  <commentList>
    <comment ref="Q8" authorId="0" shapeId="0" xr:uid="{00000000-0006-0000-0000-000001000000}">
      <text>
        <r>
          <rPr>
            <sz val="9"/>
            <color indexed="81"/>
            <rFont val="Tahoma"/>
            <family val="2"/>
          </rPr>
          <t xml:space="preserve">Dejar las observaciones frente al cumplimiento y efectividad de las tareas implementadas. 
</t>
        </r>
      </text>
    </comment>
    <comment ref="T8" authorId="1" shapeId="0" xr:uid="{00000000-0006-0000-0000-000002000000}">
      <text>
        <r>
          <rPr>
            <b/>
            <sz val="9"/>
            <color indexed="81"/>
            <rFont val="Tahoma"/>
            <family val="2"/>
          </rPr>
          <t xml:space="preserve">Fecha en que se cierra completamente el hallazgo
</t>
        </r>
      </text>
    </comment>
    <comment ref="U8" authorId="1" shapeId="0" xr:uid="{00000000-0006-0000-0000-000003000000}">
      <text>
        <r>
          <rPr>
            <b/>
            <sz val="9"/>
            <color indexed="81"/>
            <rFont val="Tahoma"/>
            <family val="2"/>
          </rPr>
          <t>Número de radicado con el cual la entidad realiza el cierre del hallazgo</t>
        </r>
      </text>
    </comment>
  </commentList>
</comments>
</file>

<file path=xl/sharedStrings.xml><?xml version="1.0" encoding="utf-8"?>
<sst xmlns="http://schemas.openxmlformats.org/spreadsheetml/2006/main" count="1272" uniqueCount="484">
  <si>
    <t xml:space="preserve">Entidad: </t>
  </si>
  <si>
    <t xml:space="preserve">NIT: </t>
  </si>
  <si>
    <t xml:space="preserve">Representante Legal: </t>
  </si>
  <si>
    <t xml:space="preserve">Fecha de iniciación: </t>
  </si>
  <si>
    <t>Responsable del proceso:</t>
  </si>
  <si>
    <t>Fecha de finalización:</t>
  </si>
  <si>
    <t xml:space="preserve">Cargo: </t>
  </si>
  <si>
    <t>ITEM</t>
  </si>
  <si>
    <t>HALLAZGO</t>
  </si>
  <si>
    <t>OBJETIVOS</t>
  </si>
  <si>
    <t>Descripción  de  las Tareas</t>
  </si>
  <si>
    <t>EJECUCIÓN DE LAS  TAREAS</t>
  </si>
  <si>
    <t>PLAZO EN SEMANAS</t>
  </si>
  <si>
    <t>PORCENTAJE DE AVANCE DE LAS TAREAS</t>
  </si>
  <si>
    <t xml:space="preserve">PRODUCTOS </t>
  </si>
  <si>
    <t>AVANCE DE CUMPLIMIENTO DEL OBJETIVO</t>
  </si>
  <si>
    <t>DESCRIPCIÓN DE LOS AVANCES</t>
  </si>
  <si>
    <t>AREAS Y PERSONAS RESPONSABLES</t>
  </si>
  <si>
    <t>FECHA CIERRE HALLAZGO</t>
  </si>
  <si>
    <t>No. RADICADO</t>
  </si>
  <si>
    <t>EVIDENCIAS</t>
  </si>
  <si>
    <t>INICIO</t>
  </si>
  <si>
    <t>FINALIZACIÓN</t>
  </si>
  <si>
    <t>AVANCE DEL PLAN DE CUMPLIMIENTO (ACCIONES)</t>
  </si>
  <si>
    <t>Acción 1</t>
  </si>
  <si>
    <t>Acción 2</t>
  </si>
  <si>
    <t>Acción 3</t>
  </si>
  <si>
    <t>Acción 4</t>
  </si>
  <si>
    <t>Acción 5</t>
  </si>
  <si>
    <t>Acción 6</t>
  </si>
  <si>
    <t>Acción 8</t>
  </si>
  <si>
    <t>Acción 9</t>
  </si>
  <si>
    <t>Acción 10</t>
  </si>
  <si>
    <t>Acción 11</t>
  </si>
  <si>
    <t>Acción 12</t>
  </si>
  <si>
    <t>CUMPLIMIENTO DEL PLAN DE MEJORAMIENTO</t>
  </si>
  <si>
    <t>OBSERVACIONES OFICINA DE CONTROL INTERNO</t>
  </si>
  <si>
    <t>Seguimiento AGN</t>
  </si>
  <si>
    <t>Seguimiento Control Interno</t>
  </si>
  <si>
    <t>Plan de Mejoramiento</t>
  </si>
  <si>
    <t>OBSERVACIONES</t>
  </si>
  <si>
    <t>Fecha y número de Acta de aprobación del PMA</t>
  </si>
  <si>
    <t>N° INFORME DE SEGUIMIENTO Y FECHA</t>
  </si>
  <si>
    <t>N°. DE ACCIÓN</t>
  </si>
  <si>
    <t>ACCION 1</t>
  </si>
  <si>
    <t xml:space="preserve">ACCION 2 </t>
  </si>
  <si>
    <t>ACCION 3</t>
  </si>
  <si>
    <t>ACCION 4</t>
  </si>
  <si>
    <t>ACCION 5</t>
  </si>
  <si>
    <t>ACCION 6</t>
  </si>
  <si>
    <t>ACCION 7</t>
  </si>
  <si>
    <t>ACCION 8</t>
  </si>
  <si>
    <t>ACCION 9</t>
  </si>
  <si>
    <t>ACCION 10</t>
  </si>
  <si>
    <t>ACCION 11</t>
  </si>
  <si>
    <t>ACCION 12</t>
  </si>
  <si>
    <t>Establecer  el / los objetivos según el número de acciones que permitan subsanar el hallazgo</t>
  </si>
  <si>
    <t>No. TAREA</t>
  </si>
  <si>
    <t>T1</t>
  </si>
  <si>
    <t>T2</t>
  </si>
  <si>
    <t>T3</t>
  </si>
  <si>
    <t>Columna "A" ITEM</t>
  </si>
  <si>
    <t>Columna "B" HALLAZGO</t>
  </si>
  <si>
    <t>Columna "C" NÚMERO DE ACCIÓN"</t>
  </si>
  <si>
    <t>Columna "D" OBJETIVO</t>
  </si>
  <si>
    <t>Columna "E" NÚMERO DE TAREA</t>
  </si>
  <si>
    <t>Columna "F" DESCRIPCIÓN DE LAS TAREAS</t>
  </si>
  <si>
    <t>Describir las tareas idóneas necesarias para subsanar el hallazgo, (teniendo en cuenta la normatividad vigente)</t>
  </si>
  <si>
    <t>Columna "G Y H" EJECUCIÓN DE LAS TAREAS</t>
  </si>
  <si>
    <t>Indicar las fechas inicial y final de ejecución de cada una de las tareas, teniendo en cuenta la fecha de inicio y finalizacion del PMA</t>
  </si>
  <si>
    <t>Columna "I" PLAZO EN SEMANAS</t>
  </si>
  <si>
    <t>Autocalculado</t>
  </si>
  <si>
    <t>Columna "J" PORCENTAJE DE AVANCE DE LAS TAREAS</t>
  </si>
  <si>
    <t>Establecer el porcentaje según el avance de la tareas propuestas. Estas cifras consolidan el porcentaje promedio por acción propuesta (columna L)</t>
  </si>
  <si>
    <t>Columna "K" PRODUCTOS</t>
  </si>
  <si>
    <t>Relacionar el entregable o producto por cada  una de las tareas</t>
  </si>
  <si>
    <t>Columna "L" AVANCE DEL CUMPLIMIENTO DEL OBJETIVO</t>
  </si>
  <si>
    <t>Autocalculado, el cual promedia las cifras establecidas en la columna J</t>
  </si>
  <si>
    <t>Fecha de iniciación y finalización del PMA</t>
  </si>
  <si>
    <t>La fecha de inicio cuenta a partir de la aprobación del PMA por parte del Comité Interno de Archivo ó Comité de Desarrollo Adminstraivo según corresponda; esto mediante acto administrativo</t>
  </si>
  <si>
    <t>Nota: En el diligenciamiento del formato, se debe tener en cuenta, NO AGREGAR O ELIMINAR COLUMNAS.</t>
  </si>
  <si>
    <t>Diligenciamiento columans A - L</t>
  </si>
  <si>
    <t>Número consecutivo de los hallazgos segun informe de inspección, control o vigilancia</t>
  </si>
  <si>
    <t>Descripción del hallazgo según informe de inspección, control o vigilancia</t>
  </si>
  <si>
    <t>Enumerar la cantidad de acciones necesarias para subsanar el hallazgo. Se pueden agregar la cantidad de acciones que considere la entidad</t>
  </si>
  <si>
    <t>Enumerar la cantidad de tareas necesarias para subsanar el hallazgo, puede ser una o mas, depende el análsis de cada entidad.
Nota: Se pueden agregar la cantidad de tareas que considere la entidad; es indispensable en el momento de realizar este ajuste, validar la formula de la columna J "Porcentaje de avance de las tareas" y verificar la formula de la columna I "Plazo en semanas".</t>
  </si>
  <si>
    <t>Formular la política de gestión documental</t>
  </si>
  <si>
    <t>Formular, aprobar y convalidar las Tablas de Retención Documental (TRD) y Cuadros de Clasificación Documental (CCD)</t>
  </si>
  <si>
    <t>Elaborar y aprobar el Programa de Gestión Documental (PGD)</t>
  </si>
  <si>
    <t>Elaboración de los Inventarios documentales (Formato Único de Inventario Documental - FUID)</t>
  </si>
  <si>
    <t>Modelo de Requisitos para la Gestión de Documentos Electrónicos</t>
  </si>
  <si>
    <t>Capacitar al personal de archivo</t>
  </si>
  <si>
    <t>Aplicación del procedimiento en el área de correspondencia</t>
  </si>
  <si>
    <t>Elaborar e implementar el Sistema Integrado de Conservación Documental</t>
  </si>
  <si>
    <t>Elaborar y tramitar la firma y publicidad de la Resolución de aprobación de la Política de Gestión Documental</t>
  </si>
  <si>
    <t>Actualizar el procedimiento para la producción, registro y control de actos administrativos Resoluciones</t>
  </si>
  <si>
    <t>Elaborar la política de gestión documental, de acuerdo con las normas. Presentar la política de Gestión Documental ante el Comité Institucional de Gestión y Desempeño y lograr su aprobación y difusión a este nivel.</t>
  </si>
  <si>
    <t>Documento "Política de Gestión Documental" aprobada por el CIGD</t>
  </si>
  <si>
    <t>Resolución de aprobación y adopción de Política de Gestión Documental firmada y publicada</t>
  </si>
  <si>
    <t>TRD de todas las dependencias del IDEAM aprobadas por el CIGD</t>
  </si>
  <si>
    <t>Recursos</t>
  </si>
  <si>
    <t xml:space="preserve">Difusión - La política de gestión documental es la voluntad de querer adoptar como propia una directriz institucional que debe ser acatada y entendida como uno de los valores institucionales, por todos los servidores del IDEAM, por tanto requiere ser divulgada desde la Alta Dirección, desde la Oficina de Planeación velar por su implementación y desde la OCI asegurar el cumplimiento a todo nivel.  </t>
  </si>
  <si>
    <t>Levantamiento de información institucional</t>
  </si>
  <si>
    <t>Análisis de la información institucional, levantamiento de encuestas y entrevistas con Jefes de las dependencias</t>
  </si>
  <si>
    <t>Presentación de las TRD del IDEAM al AGN para convalidación y anotación en el Registro Único de Series Documentales</t>
  </si>
  <si>
    <t>Comunicados
Actas de reuniones
Listas de asistencia</t>
  </si>
  <si>
    <t>Cuadro de Clasificación Documental del IDEAM aprobado por el CIGD</t>
  </si>
  <si>
    <t>Elaboración y desarrollo de plan de trabajo para la difusión e implementación del PGD del IDEAM, para documentos físicos</t>
  </si>
  <si>
    <t>Plan de capacitación archivística</t>
  </si>
  <si>
    <t xml:space="preserve">Intervenir los fondos documentales acumulados
(estas actividades incluyen los documentos electrónicos o digitales que se encuentran en los computadores de las oficinas y los repositorios digitales.) 
</t>
  </si>
  <si>
    <t>T4</t>
  </si>
  <si>
    <t>T5</t>
  </si>
  <si>
    <t>T6</t>
  </si>
  <si>
    <t>T7</t>
  </si>
  <si>
    <t>INSTITUTO DE HIDROLOGIA METEOROLOGÍA Y ESTUDIOS AMBIENTALES - IDEAM</t>
  </si>
  <si>
    <t>YOLANDA GONZÁLEZ HERNANDEZ - DIRECTORA GENERAL</t>
  </si>
  <si>
    <t>830000602-5</t>
  </si>
  <si>
    <t>Desarrollar los procedimientos, metodología y trámites establecidos en el acuerdo 04 de 2019 para la elaboración, aprobación por el CIGD, de la TRD para todas las dependencias del IDEAM.</t>
  </si>
  <si>
    <t>Informe de capacitación realizada
Lista de asistencia</t>
  </si>
  <si>
    <t>Desarrollar capacitación,  divulgación y seguimiento, del procedimiento para la producción, registro y control de actos administrativos Resoluciones</t>
  </si>
  <si>
    <t>Tiempo: Equipo de trabajo Grupo de Gestión Documental</t>
  </si>
  <si>
    <t>Equipo de trabajo Grupo de Grupo de Gestión Documental</t>
  </si>
  <si>
    <t>Circular 
Notas de difusión y divulgación</t>
  </si>
  <si>
    <t>Promover la participación en eventos de capacitación realizados por el AGN para el personal del IDEAM en especial el personal de Gestión Documental, en temas relacionados con la Gestión de Documentos físicos y electrónicos, PGD, TRD, PINAR, etc.</t>
  </si>
  <si>
    <t>Horas de capacitación para el personal del IDEAM, dictados por personal especializado del AGN, en las instalaciones del IDEAM.</t>
  </si>
  <si>
    <t>Presentaciones publicadas
Informes de avance</t>
  </si>
  <si>
    <t>Aplicar las Tablas de Valoración Documental del IDEAM</t>
  </si>
  <si>
    <t xml:space="preserve">Gestionar los expedientes electrónicos
</t>
  </si>
  <si>
    <t>Aplicar las Tablas de Retención Documental del IDEAM siguiendo los Acuerdos 42 de 2002 y 05 de 2013</t>
  </si>
  <si>
    <t>FECHA DE CIERRE HALLAZGO</t>
  </si>
  <si>
    <t>Acta No. 21 del 15 de mayo de 2020 Acta de Comité Institucional de Gestión y Desempeño</t>
  </si>
  <si>
    <r>
      <rPr>
        <b/>
        <sz val="10"/>
        <rFont val="Arial"/>
        <family val="2"/>
      </rPr>
      <t>Formulación de la Política de Gestión Documental.</t>
    </r>
    <r>
      <rPr>
        <sz val="10"/>
        <rFont val="Arial"/>
        <family val="2"/>
      </rPr>
      <t xml:space="preserve">
El IDEAM cuenta con una política para la gestión de documentos físicos, sin embargo, no ha formulado política para los documentos digitales y/o electrónicos de archivo, que cumpla con los estándares definidos en el artículo 2.8.2.5.6 del Decreto 1080 de 2015 y por ende posiblemente incumple lo establecido en la norma que antecede</t>
    </r>
  </si>
  <si>
    <r>
      <rPr>
        <b/>
        <sz val="10"/>
        <rFont val="Arial"/>
        <family val="2"/>
      </rPr>
      <t>Formulación, Aprobación y Convalidación de las Tablas de Retención Documental (TRD) y Cuadros de Clasificación Documental (CCD)</t>
    </r>
    <r>
      <rPr>
        <sz val="10"/>
        <rFont val="Arial"/>
        <family val="2"/>
      </rPr>
      <t xml:space="preserve">
El IDEAM posiblemente incumple con lo establecido en el Título I, II, IV y V del Acuerdo 04 de 2019 al no contar con Tablas de Retención Documental - TRD y Cuadros de Clasificación Documental - CCD, evaluados y convalidados de acuerdo con la estructura orgánico funcional vigente</t>
    </r>
  </si>
  <si>
    <r>
      <rPr>
        <b/>
        <sz val="10"/>
        <rFont val="Arial"/>
        <family val="2"/>
      </rPr>
      <t>Elaboración y aprobación del Programa de Gestión Documental (PGD)</t>
    </r>
    <r>
      <rPr>
        <sz val="10"/>
        <rFont val="Arial"/>
        <family val="2"/>
      </rPr>
      <t xml:space="preserve">
El IDEAM cuenta un Programa de Gestión Documental -PGD, elaborado, aprobado y publicado, evidenciándose así el cumplimiento a los artículos 2.8.2.5.10, 2.8.2.5.11 y 2.8.2.5.12 del Decreto 1080 de 2015 y el Artículo 15 de la Ley 1712 de 2014. Sin embargo, no contemplo la implementación del programa específico de auditoría y control, evidenciándose un posible incumplimiento al artículo 2.8.2.5.13 del Decreto 1080 de 2015, requiriéndose actualización del PGD, de conformidad con el artículo 2.8.5.2 del Decreto 1080 de 2015. 
</t>
    </r>
  </si>
  <si>
    <r>
      <rPr>
        <b/>
        <sz val="10"/>
        <rFont val="Arial"/>
        <family val="2"/>
      </rPr>
      <t>Elaboración de los inventarios documentales (Formato Único de Inventario Documental - (FUID)</t>
    </r>
    <r>
      <rPr>
        <sz val="10"/>
        <rFont val="Arial"/>
        <family val="2"/>
      </rPr>
      <t xml:space="preserve">
El Instituto de Hidrología, Meteorología y Estudios Ambientales, en su gran mayoría no cuenta con inventarios de archivos en los archivos de gestión, ni con inventarios de transferencias primarias.
La entidad argumento que está aplicando la política de “cero papel” y que aplican el documento el electrónico, pero a la fecha la entidad no cuenta con la gestión de documento electrónico de archivo, tampoco cuenta con firma electrónica y no cuenta con inventarios documentales de los documentos que tienen como digitales.
Se evidencian los inventarios documentales de los archivos de gestión y central. Por lo tanto, el IDEAM posiblemente incumple con lo reglamentado en el artículo 7° del Acuerdo 042 de 2002 y Artículo 13 de la Ley 1712 de 2014 al no contar con la totalidad de los inventarios de la producción documental en los archivos de gestión y central.</t>
    </r>
  </si>
  <si>
    <r>
      <rPr>
        <b/>
        <sz val="10"/>
        <rFont val="Arial"/>
        <family val="2"/>
      </rPr>
      <t>Modelo de Requisitos para la Gestión de Documentos Electrónicos.</t>
    </r>
    <r>
      <rPr>
        <sz val="10"/>
        <rFont val="Arial"/>
        <family val="2"/>
      </rPr>
      <t xml:space="preserve">
El IDEAM posiblemente incumple con establecido en el literal f) artículo 2.8.2.5.8 del Decreto 1080 de 2015 al no contar con el modelo de requisitos para la gestión documentos electrónicos articulado con los programas específicos del PGD.</t>
    </r>
  </si>
  <si>
    <r>
      <rPr>
        <b/>
        <sz val="10"/>
        <rFont val="Arial"/>
        <family val="2"/>
      </rPr>
      <t>Capacitación del Personal de Archivo.</t>
    </r>
    <r>
      <rPr>
        <sz val="10"/>
        <rFont val="Arial"/>
        <family val="2"/>
      </rPr>
      <t xml:space="preserve">
Analizado el PIC 2020, se evidenció que la entidad no contempló temas específicos en gestión documental para ser desarrollados en la presente vigencia. Dentro de la priorización para la inversión del rubro para PIC 2020 se observó contemplada la suma de cien millones de pesos ($ 100.000.000) y manifiestan que las Capacitaciones que se prioricen por el Comité de Gestión y Desempeño serán según las necesidades de capacitación y los recursos disponibles del IDEAM.
No se observó el cronograma de capacitación para la vigencia 2020.
Durante los recorridos por las áreas y archivo centralizado de gestión del IDEAM se observó falta de capacitación archivística sobre gestión documental y aplicación de Tablas de Retención Documental, así como en el adecuado uso del sistema Orfeo de acuerdo con las funcionalidades y capacidades del mismo, toda vez que no se evidenció la conformación de expedientes respetando el principio de procedencia y de orden.
El IDEAM debe elaborar y dar cumplimiento al cronograma de capacitación archivística vigencia 2020, toda vez que tiene la obligación de capacitar y actualizar a los funcionarios de archivo en programas y áreas relacionadas con su labor, en cumplimiento del artículo 2.8.2.5.14 del Decreto 1080 de 2015. Posiblemente incumple.
</t>
    </r>
  </si>
  <si>
    <r>
      <rPr>
        <b/>
        <sz val="10"/>
        <rFont val="Arial"/>
        <family val="2"/>
      </rPr>
      <t>Gestión de expedientes electrónicos</t>
    </r>
    <r>
      <rPr>
        <sz val="10"/>
        <rFont val="Arial"/>
        <family val="2"/>
      </rPr>
      <t xml:space="preserve">
El IDEAM posiblemente incumple con los artículos 2.8.2.6.1. al 2.8.2.8.3. del decreto 1080 de 2015 y lo descrito en el Acuerdo 02 de 2014, referente al documento electrónico, toda vez que carece de procedimientos para la creación, conformación y gestión de expedientes electrónicos: foliado electrónico, índice electrónico, firma del índice electrónico, metadatos, integridad con series físicas, vínculo archivístico, que garanticen la autenticidad, integridad, inalterabilidad, fiabilidad, disponibilidad de los documentos y expedientes electrónicos y/o conformación de expedientes híbridos.  </t>
    </r>
  </si>
  <si>
    <r>
      <rPr>
        <b/>
        <sz val="10"/>
        <rFont val="Arial"/>
        <family val="2"/>
      </rPr>
      <t>Numeración y descripción de los actos administrativos</t>
    </r>
    <r>
      <rPr>
        <sz val="10"/>
        <rFont val="Arial"/>
        <family val="2"/>
      </rPr>
      <t xml:space="preserve">
El IDEAM presuntamente incumple lo establecido en el artículo 6 del Acuerdo 60 de 2001, respecto a los actos administrativos resoluciones, toda vez que no se lleva un control estricto de la numeración y conformación de expedientes físicos, no se lleva un estricto control de la asignación de los números consecutivos porque éstos están quedando en otros formatos (comisiones).</t>
    </r>
  </si>
  <si>
    <t>HERNAN PARADA ARIAS - PROFESIONAL ESPECIALIZADO</t>
  </si>
  <si>
    <t>T8</t>
  </si>
  <si>
    <t>T9</t>
  </si>
  <si>
    <t>T10</t>
  </si>
  <si>
    <t>Concepto definitivo y certificado de convalidación expedido por el AGN</t>
  </si>
  <si>
    <t>Certificado de inscripción en el RUSD expedido por el AGN</t>
  </si>
  <si>
    <t>Enlace de publicación en la web de las TRD y CCD</t>
  </si>
  <si>
    <t>Plan de divulgación e implementación de las TRD</t>
  </si>
  <si>
    <t>Un cronograma de actividades de implementación de las TRD</t>
  </si>
  <si>
    <t>Un concepto AGN y un certificado de convalidación</t>
  </si>
  <si>
    <t>Un certificado AGN</t>
  </si>
  <si>
    <t>Un pantallazo de la web</t>
  </si>
  <si>
    <t>Un documento que describe las acciones de divulgación e implementación</t>
  </si>
  <si>
    <t>un cronograma que registra actividades y tiempos de ejecución</t>
  </si>
  <si>
    <t>T11</t>
  </si>
  <si>
    <t>T12</t>
  </si>
  <si>
    <t>T13</t>
  </si>
  <si>
    <t>T14</t>
  </si>
  <si>
    <t>T15</t>
  </si>
  <si>
    <t>T16</t>
  </si>
  <si>
    <t>T17</t>
  </si>
  <si>
    <t>T18</t>
  </si>
  <si>
    <t>T19</t>
  </si>
  <si>
    <t>T20</t>
  </si>
  <si>
    <t>T21</t>
  </si>
  <si>
    <t>T22</t>
  </si>
  <si>
    <t>Desarrollo del plan de capacitación e Implementación del PGDEA en las dependencias y procesos que generan y administran este tipo de documentos</t>
  </si>
  <si>
    <t>Programa de Normalización de Formas y Formularios Electrónicos</t>
  </si>
  <si>
    <t>Programa de Gestión de Documentos electrónicos</t>
  </si>
  <si>
    <t>Programa de Archivos Descentralizados</t>
  </si>
  <si>
    <t>Programa de Reprografía</t>
  </si>
  <si>
    <t>Programa de Documentos Especiales</t>
  </si>
  <si>
    <t>Plan Institucional de Capacitación</t>
  </si>
  <si>
    <t>Programa de Auditoría y control</t>
  </si>
  <si>
    <t>Acta de Aprobación del PGD por el CIGD</t>
  </si>
  <si>
    <t xml:space="preserve">Acto administrativo de adopción del PGD </t>
  </si>
  <si>
    <t>Modelo de requisitos para el sistema de gestión de documentos electrónicos de archivo para el IDEAM</t>
  </si>
  <si>
    <t>Registro de implementación del PGD y sus programas específicos</t>
  </si>
  <si>
    <t>Un documento escrito informe</t>
  </si>
  <si>
    <t>un documento escrito</t>
  </si>
  <si>
    <t>Documentos del SGI necesarios</t>
  </si>
  <si>
    <t>Un Acta de Comité</t>
  </si>
  <si>
    <t>Una Resolución</t>
  </si>
  <si>
    <t>un pantallazo web IDEAM</t>
  </si>
  <si>
    <t>Un documento escrito</t>
  </si>
  <si>
    <t>Inventarios documentales Fondo Acumulado 2004 hasta la entrada en vigencia de las TRD aprobadas pr el AGN</t>
  </si>
  <si>
    <t>Inventarios documentales fondo SCMH, fondo HIMAT, fondo IDEAM</t>
  </si>
  <si>
    <t>Inventario FUID resultado de aplicación de las TVD</t>
  </si>
  <si>
    <t>T1-(H3T4)</t>
  </si>
  <si>
    <t>T2-(H3T21)</t>
  </si>
  <si>
    <t>Modelo de requisitos para la gestión de documentos electrónicos de archivo para el IDEAM</t>
  </si>
  <si>
    <t>Acta de CIGD aprobación del modelo</t>
  </si>
  <si>
    <t>Actas de Trabajo para concertación del modelo de requisitos</t>
  </si>
  <si>
    <t>Plan de preservación digital a largo plazo</t>
  </si>
  <si>
    <t>Un Acta</t>
  </si>
  <si>
    <t>Actas de reuniones (diversas)</t>
  </si>
  <si>
    <t>Plan de capacitación archivística 2021</t>
  </si>
  <si>
    <t>Plan entregado 25/02/2021</t>
  </si>
  <si>
    <t>Manual de correspondencia actualizado conforme el PGD (procedimiento administración de comunicaciones oficiales)</t>
  </si>
  <si>
    <t>Control de la distribución, entrega y trámite de las comunicaciones oficiales (generado por el sistema)</t>
  </si>
  <si>
    <t>un documento escrito y aprobado en el SGI</t>
  </si>
  <si>
    <t>Un documento informe sobre el funcionamiento del sistema</t>
  </si>
  <si>
    <t>Documento del SGI actualizado</t>
  </si>
  <si>
    <t>Un documento informe de capacitación</t>
  </si>
  <si>
    <t>Inventarios documentales Archivo de Gestión Centralizado por oficinas y series (una vez aplicada la TRD convalidada por el AGN)</t>
  </si>
  <si>
    <t>Inventarios documentales Archivos de Gestión Satélites (una vez aplicada la TRD convalidada por el AGN)</t>
  </si>
  <si>
    <t>Inventarios documentales Archivos de Gestión Áreas Operativas (una vez aplicada la TRD convalidada por el AGN)</t>
  </si>
  <si>
    <t>Inventarios documentales Fondo Acumulado 1999 - 2004</t>
  </si>
  <si>
    <t>Inventario FUID resultado de aplicación de las TRD aprobadas para ese periodo acuerdo 12 de 1999 agn</t>
  </si>
  <si>
    <t>TRD de todas las dependencias del IDEAM presentadas al AGN para convalidación y Registro en el RUSD</t>
  </si>
  <si>
    <t>Diagnóstico de la gestión documental IDEAM</t>
  </si>
  <si>
    <t xml:space="preserve">Desarrollo de actividades para la actualización del PGD para documentos físicos de acuerdo con los requerimientos del AGN. Programa de Gestión Documental Actualizado </t>
  </si>
  <si>
    <t>Diagnóstico de la gestión de documentos electrónicos</t>
  </si>
  <si>
    <t>Plan de trabajo para elaboración del programa de gestión de documentos electrónicos de archivo en el IDEAM</t>
  </si>
  <si>
    <t>Desarrollar las actividades para la elaboración del PGDEA del IDEAM - PGDEA aprobado por el Comité Institucional de Gestión y Desempeño del IDEAM</t>
  </si>
  <si>
    <t>Un documento que describe la situación actual de la gestión documental en el ideam</t>
  </si>
  <si>
    <t>Un documento escrito PGD</t>
  </si>
  <si>
    <t>T3 (H8T6)</t>
  </si>
  <si>
    <t>Plan de trabajo archivístico para la intervención de los fondos documentales acumulados</t>
  </si>
  <si>
    <t>Informe de volumen de archivos a intervenir, por cada periodo y asuntos o series correspondientes</t>
  </si>
  <si>
    <t>Inventarios de las unidades documentales, por cada uno de los periodos, unidades administrativas y oficinas productoras</t>
  </si>
  <si>
    <t>Tablas de Valoración Documental - TVD (firmadas)</t>
  </si>
  <si>
    <t>Cuadro de Clasificación Documental - CCD (firmado)</t>
  </si>
  <si>
    <t>Acta de aprobación de las TVD por el CIDGD</t>
  </si>
  <si>
    <t>Link de publicación de las TVD y CCD en la web del IDEAM (con soportes)</t>
  </si>
  <si>
    <t>Certificado de inscripción en el RUSD - TVD</t>
  </si>
  <si>
    <t>Informes de seguimiento y ejecución del plan de trabajo de intervención de los fondos acumulados - Aplicación TVD</t>
  </si>
  <si>
    <t>inventario de Transferencias secundarias pendientes por realizar al AGN</t>
  </si>
  <si>
    <t xml:space="preserve">Procedimiento para la disposición final de documentos  </t>
  </si>
  <si>
    <t>Informe técnico de los procesos de selección y eliminación resultado del proceso de intervención del fondo acumulado</t>
  </si>
  <si>
    <t>Un documento que describe las acciones a seguir para la intervención de los fondos acumulados</t>
  </si>
  <si>
    <t>Un documento que describe el volumen de los documentos a intervenir</t>
  </si>
  <si>
    <t>Inventario documental en estado natural base para la elaboración de las TVD</t>
  </si>
  <si>
    <t>Un documento en el formato TVD por cada periodo</t>
  </si>
  <si>
    <t>Un formato CCD por cada periodo</t>
  </si>
  <si>
    <t>Un acta de comité</t>
  </si>
  <si>
    <t>Un oficio dirigido al AGN</t>
  </si>
  <si>
    <t>Un concepto Técnico AGN y un certificado de convalidación AGN</t>
  </si>
  <si>
    <t>Un pantallazo de la web ideam</t>
  </si>
  <si>
    <t>Inventario documental de transferencias pendientes al AGN una vez aplicadas las TVD</t>
  </si>
  <si>
    <t xml:space="preserve">Un documento del SGI </t>
  </si>
  <si>
    <t>T5 (H3T2)</t>
  </si>
  <si>
    <t>T6 (H4T1)</t>
  </si>
  <si>
    <t>Versionamiento de TRD en el sistema</t>
  </si>
  <si>
    <t>PGD donde se observa procedimientos para clasificación, ordenación, descripción</t>
  </si>
  <si>
    <t>Inventarios documentales Archivos de Gestión Centralizado</t>
  </si>
  <si>
    <t>Procedimientos que garanticen la implementación de controles para la seguridad, custodia y reserva de la información (ley de transparencia)</t>
  </si>
  <si>
    <t>Muestra de hoja de control y foliación de mínimo 25 expedientes por cada dependencia</t>
  </si>
  <si>
    <t xml:space="preserve">Un documento informe </t>
  </si>
  <si>
    <t>Un documento informe de la actividad realizada</t>
  </si>
  <si>
    <t>Un informe de la parametrización de la nueva TRD versión 2020</t>
  </si>
  <si>
    <t>Un documento PGD</t>
  </si>
  <si>
    <t>Un inventario FUID por dependencia en aplicación a las nuevas TRD aprobadas</t>
  </si>
  <si>
    <t xml:space="preserve">Un documento escrito </t>
  </si>
  <si>
    <t>Nuestras de lo solicitado</t>
  </si>
  <si>
    <t xml:space="preserve">Copia de procedimientos para la creación y gestión de documentos electrónicos </t>
  </si>
  <si>
    <t>Clasificación mediante aplicación de TRD actualizadas</t>
  </si>
  <si>
    <t xml:space="preserve">Conformación de expedientes donde se observe principio de orden original, integridad y descripción </t>
  </si>
  <si>
    <t xml:space="preserve">Creación de formato único de inventario documental en aplicativo para expedientes conformados </t>
  </si>
  <si>
    <t xml:space="preserve">Creación de hoja de control </t>
  </si>
  <si>
    <t>Estampado foliación electrónica</t>
  </si>
  <si>
    <t xml:space="preserve">Firma de índice electrónico, metadatos, integridad con series físicas, vínculo archivístico, </t>
  </si>
  <si>
    <t>Pantallazo aplicación del CCD TRD actualizadas</t>
  </si>
  <si>
    <t>Un documento registrado en el SGI</t>
  </si>
  <si>
    <t>Informe escrito que describe la conformación de expedientes</t>
  </si>
  <si>
    <t>Pantallazo exportación de inventario de expedientes</t>
  </si>
  <si>
    <t>Formulario creación hoja de control</t>
  </si>
  <si>
    <t>Un informe de la forma como se ejecutan los procesos</t>
  </si>
  <si>
    <t>Hoja de control  de la conformación de expedientes de Resoluciones</t>
  </si>
  <si>
    <t>Inventario documental en formato FUID Resoluciones</t>
  </si>
  <si>
    <t>un procedimiento actualizado</t>
  </si>
  <si>
    <t>Un informe de capacitación realizada</t>
  </si>
  <si>
    <t>Índice de hoja de control de Resoluciones</t>
  </si>
  <si>
    <t>Inventario FUID de Resoluciones</t>
  </si>
  <si>
    <t>Diagnóstico integral de archivos</t>
  </si>
  <si>
    <t>Elaboración del Sistema Integrado de Conservación del IDEAM</t>
  </si>
  <si>
    <t>T3 (H5T5)</t>
  </si>
  <si>
    <t>Plan de conservación documental y plan de preservación digital a largo lazo</t>
  </si>
  <si>
    <t xml:space="preserve">Concepto técnico de aprobación por la instancia asesora AGN </t>
  </si>
  <si>
    <t>Acto administrativo de aprobación del SIC por el representante legal</t>
  </si>
  <si>
    <t>Registro fotográfico y videos que den cuenta de las instalaciones físicas de los archivos y evidencia del cumplimiento de los planes y programas</t>
  </si>
  <si>
    <t>Planillas de implantación de cada uno de los programas del SIC</t>
  </si>
  <si>
    <t>Un documento que describe la situación actual</t>
  </si>
  <si>
    <t xml:space="preserve">Un documento escrito SIC </t>
  </si>
  <si>
    <t>Un documento plan de conservación y de preservación</t>
  </si>
  <si>
    <t>Resolución de aprobación del SIC</t>
  </si>
  <si>
    <t>planillas diligenciadas de registros de implementación de los programas del SIC</t>
  </si>
  <si>
    <t>Un documento escrito que describe la situación actual</t>
  </si>
  <si>
    <t>Documento en el formato TVD por cada periodo</t>
  </si>
  <si>
    <t>Aplicar la metodología establecida por el Archivo General de la Nación para la elaboración de Tablas de Valoración Documental y su implementación en la organización del fondo acumulado del HIMAT anterior a 1993 y por el producido por el IDEAM entre 2005 y 2020 - Acuerdo 02 de 2014
- Plan de trabajo archivístico integral
- Compilación de normatividad
- Historias institucionales
- Cuadros de Clasificación
- Propuesta de TVD</t>
  </si>
  <si>
    <r>
      <t>un informe que describe como están organizadas las</t>
    </r>
    <r>
      <rPr>
        <b/>
        <sz val="10"/>
        <rFont val="Arial"/>
        <family val="2"/>
      </rPr>
      <t xml:space="preserve"> resoluciones</t>
    </r>
  </si>
  <si>
    <t>Análisis de información institucional, encuestas, entrevistas, desarrollo de la metodología para la elaboración y aprobación del Cuadro de Clasificación Documental del IDEAM; incluida la nueva codificación orgánico-funcional</t>
  </si>
  <si>
    <t>Inventarios formato FUID (cuando se inicie la aplicación de las TRD)(se actualiza permanentemente)</t>
  </si>
  <si>
    <t>Un documento informe con lo solicitado una vez se implementen las nuevas TRD en los archivos</t>
  </si>
  <si>
    <t>Sobre 100%</t>
  </si>
  <si>
    <r>
      <rPr>
        <b/>
        <sz val="10"/>
        <rFont val="Arial"/>
        <family val="2"/>
      </rPr>
      <t xml:space="preserve">Cargo: </t>
    </r>
    <r>
      <rPr>
        <sz val="10"/>
        <rFont val="Arial"/>
        <family val="2"/>
      </rPr>
      <t>Coordinador Grupo de Gestión Documental y Centro de Documentación Correspondencia y Archivo</t>
    </r>
  </si>
  <si>
    <t>SUPERADO AGN 2 INFORME DE AVANCE</t>
  </si>
  <si>
    <t xml:space="preserve">SUPERADO AGN 2 INFORME DE AVANCE </t>
  </si>
  <si>
    <t>El Grupo de Gestión Documental realizó el diagnóstico integral de los archivos del DEAM tanto en sede Bogotá como en cada una de las sedes de Áreas Operativas, por tanto para este informe se entrega el diagnóstico general integral de archivos (DEFINITIVO), que se complementa con el diagnóstico del SGDEA entregado en el 5o. informe.
CON ESTA ÚLTIMA ENTREGA QUEDA SUPERADA ESTA ACCIÓN</t>
  </si>
  <si>
    <t>H3T1 DIAGNÓSTICO INTEGRAL ARCHIVOS IDEAM</t>
  </si>
  <si>
    <t>El Grupo de Gestión Documental elaboró la actualización del Programa de Gestión Documental para el IDEAM, el cual fue aprobado en Comité Institucional de Gestión y Desempeño llevado a cabo el pasado 01 de septiembre de 2021. De igual forma se expidió la Resolución 1097 del 28 de septiembre de 2021, por medio de la cual se adopta el PGD. Dicho PGD se encuentra publicado en la web institucional 
http://www.ideam.gov.co/web/atencion-y-participacion-ciudadana/programa-de-gestion-documental
CON ESTA ENTREGA QUEDA SUPERADA ESTA ACCIÓN</t>
  </si>
  <si>
    <t>H3T2 PROGRAMA DE GESTIÓN DOCUMENTAL IDEAM 2021</t>
  </si>
  <si>
    <t>De acuerdo con los requerimientos normativos, el Programa de Gestión Documental PGD del IDEAM en su versión 2021, fue aprobado en Comité Institucional de Gestión y desempeño del 01 de septiembre de 2021, adoptado por Resolución 1097 del 28 de septiembre de 2021 y publicado en la página web del IDEAM link Ley de Transparencia. En el PGD contempla las fases de ejecución y puesta en marcha de lo cual se han realizado actividades de difusión y divulgación a todos los servidores del IDEAM. Se anexa informe de difusión e implementación del PGD en el IDEAM.
CON ESTA ENTREGA QUEDA SUPERADA ESTA ACCIÓN</t>
  </si>
  <si>
    <t>H3T3 INFORME DE DIFUSIÓN E IMPLEMENTACIÓN PGD EN EL IDEAM 2021</t>
  </si>
  <si>
    <t>H3T5 PLAN DE TRABAJO PARA LA ELABORACIÓN DEL PGDEA</t>
  </si>
  <si>
    <t>H3T17 PROCEDIMIENTOS E INSTRUCTIVOS PARA LA ORGANIZACION DE ARCHIVOS</t>
  </si>
  <si>
    <t>El Programa de Gestión Documental, fue aprobado en sesión del Comité Institucional de Gestión y Desempeño llevado a cabo el 01 de septiembre de 2021.
CON ESTA ENTREGA QUEDA SUPERADA ESTA ACCIÓN</t>
  </si>
  <si>
    <t>H3T18 ACTA DE COMITÉ INSTITUCIONAL DE GESTIÓN Y DESEMPEÑO APROBANDO EL PGD</t>
  </si>
  <si>
    <t>El Programa de Gestión Documental, fue aprobado en sesión del Comité Institucional de Gestión y Desempeño llevado a cabo el 01 de septiembre de 2021 y adoptado por Resolución 1097 del 28 de septiembre de 2021.
CON ESTA ENTREGA QUEDA SUPERADA ESTA ACCIÓN</t>
  </si>
  <si>
    <t>H3T20 LINK DE PUBLICACIÓN DEL PGD EN LEY DE TRANSPARENCIA IDEAM</t>
  </si>
  <si>
    <t>Con el informe No. 5, El grupo de gestión documental hizo entrega del diagnóstico técnico y tecnológico para la implementación de un sistema de gestión documental electrónico de archivos SGDEA al interior del IDEAM.
CON ESTA ENTREGA QUEDA SUPERADA ESTA ACCIÓN</t>
  </si>
  <si>
    <t>H5T3 ACTA DEL CIGD APROBANDO EL MODELO DE REQUISITOS PARA EL SGDEA EN EL IDEAM</t>
  </si>
  <si>
    <t>H5T4 INFORME DE ACCIONES PARA LA RECOLECCION DE INFORMACIÓN PARA LA ESTRUCTURACIÓN DEL MODELO DE REQUISITOS PARA EL SGDEA</t>
  </si>
  <si>
    <t>SUPERADO AGN 3 INFORME DE AVANCE</t>
  </si>
  <si>
    <t>H7T2 PROCEDIMIENTO ADMINISTRACIÓN DE LAS COMUNICACIONES OFICIALES</t>
  </si>
  <si>
    <t>El Grupo de Gestión Documental, permanentemente realiza capacitaciones a los grupos de interés funcionales de ORFEO con el fin de hacer un adecuado uso de la herramienta mediante la radicación oportuna y apropiada de las comunicaciones oficiales de salida, internas y de entrada, así como la adecuada creación de los expedientes virtuales en atención a las TRD.
   CON ESTA ENTREGA QUEDA SUPERADA ESTA ACCIÓN</t>
  </si>
  <si>
    <t>H7T5 DOCUMENTOS PUBLICADOS EN EL SGI SOBRE ADMINISTRACIÓN DE LAS COMUNICACIONES OFICIALES EN ORFEO</t>
  </si>
  <si>
    <t>H7T6 INFORME DE CONTROL DE CONSECUTIVO DE COMUNICACIONES OFICIALES ORFEO</t>
  </si>
  <si>
    <t>H7T7 INFORME DE CONTROL DE LA DISTRIBUCIÓN ENTREGA Y TRAMITE DE LAS COMUNICACIONES OFICIALES RECIBIDAS</t>
  </si>
  <si>
    <t>El Grupo de Gestión Documental levanto la información e inventarios documentales de archivos para intervenir con TVD y elaboró el informe solicitado.
CON ESTA ENTREGA QUEDA SUPERADA ESTA ACCIÓN</t>
  </si>
  <si>
    <t>El Grupo de Gestión Documental levanto la información e inventarios documentales de archivos para intervenir con TVD e hizo entrega de los inventarios en estado natural.
CON ESTA ENTREGA QUEDA SUPERADA ESTA ACCIÓN</t>
  </si>
  <si>
    <t>H8T4 INFORME DE VOLUMENES DOCUMENTALES A INTERVENIR CON TVD</t>
  </si>
  <si>
    <t>H8T5 INVENTARIOS DOCUMENTALES A INTERVENIR TVD</t>
  </si>
  <si>
    <t>H8T6 TABLAS DE VALORACIÓN DOCUMENTAL SCMH E HIMAT</t>
  </si>
  <si>
    <t>H8T7 CUADROS DE CLASIFICACIÓN DOCUMENTAL POR PERIODOS</t>
  </si>
  <si>
    <t>H9T5 PROGRAMA DE GESTIÓN DOCUMENTAL APROBADO
H9T5 GUIA PARA LA ORGANIZACIÓN DE ARCHIVOS
H9T5 PROCEDIMIENTO PARA LA DISPOSICIÓN FINAL DE DOCUMENTOS EN EL IDEAM</t>
  </si>
  <si>
    <t>H9T7 PROCEDIMIENTOS CONTROL PRESTAMO DE DOCUMENTOS</t>
  </si>
  <si>
    <t>H12T1 DIAGNÓSTICO INTEGRAL DE ARCHIVOS IDEAM</t>
  </si>
  <si>
    <t>H3T19 RESOLUCIÓN 1097 DEL 28 DE SEPTIEMBRE DE 2021 ADOPTA EL PGD</t>
  </si>
  <si>
    <t>H7T3 INFORME DE CAPACITACIÓN ORFEO Y CREACIÓN DE EXPEDIENTES 2021
H7T3 NUEVA CUENTA DE CORREO OFICIAL IDEAM</t>
  </si>
  <si>
    <t>Esta evidencia se entregó en el 5o. Informe</t>
  </si>
  <si>
    <t>El diagnóstico de la herramienta tecnológica del módulo de radicación de comunicaciones oficiales ORFEO fue entregado con el 5o. Informe de avance.
  CON ESTA ENTREGA QUEDÓ SUPERADA ESTA ACCIÓN</t>
  </si>
  <si>
    <r>
      <rPr>
        <b/>
        <sz val="10"/>
        <rFont val="Arial"/>
        <family val="2"/>
      </rPr>
      <t>Intervención de fondos documentales acumulados</t>
    </r>
    <r>
      <rPr>
        <sz val="10"/>
        <rFont val="Arial"/>
        <family val="2"/>
      </rPr>
      <t xml:space="preserve">
El IDEAM debe tener en cuenta la metodología establecida para la intervención de fondos acumulados, de conformidad con lo señalado en el Acuerdo 02 de 2004, elaborar plan de trabajo archivístico para la intervención de la documentación que recibió del HIMAT y elaborar Tabla de valoración Documental si es el caso. 
Así mismo, elaborar Tabla de valoración Documental para la producción documental ocurrida entre 2004 y 2020 relacionada con las funciones. Por lo tanto, posiblemente incumple con lo establecido en el Acuerdo 02 de 2004, Acuerdo 04 de 2019, título VII, Artículo 2.8.7.2.6 del Decreto 1080 de 1215, al no contar con tablas de valoración documental para la valoración de fondos acumulados.   </t>
    </r>
  </si>
  <si>
    <t>El Grupo de Gestión Documental realizó la investigación histórica para la recolección de información y construcción de la reseña histórica del Servicio Colombiano de Meteorología e Hidrología SCMH, así como la reseña histórica del Instituto de Hidrología Meteorología y Adecuación de Tierras HIMAT. De igual forma se hace entrega de los organigramas y cuadros de clasificación por periodos y propuesta de TVD. Con esta entrega se cumple con estas acciones.
CON ESTA ENTREGA QUEDA SUPERADA ESTA ACCIÓN</t>
  </si>
  <si>
    <t>El Grupo de Gestión Documental elaboró y entregó las Tablas de Valoración Documental correspondientes a los periodos SCMH e HIMAT.
CON ESTA ENTREGA QUEDA SUPERADA ESTA ACCIÓN</t>
  </si>
  <si>
    <t>Comunicación que conste de la radicación de las TVD en el AGN para su convalidación (30 días hábiles siguientes a la aprobación)</t>
  </si>
  <si>
    <t>Concepto de evaluación y certificado de convalidación expedido por el AGN</t>
  </si>
  <si>
    <t>Un informe de los proceso técnicos realizados de selección y eliminación en aplicación de las TVD</t>
  </si>
  <si>
    <r>
      <rPr>
        <b/>
        <sz val="10"/>
        <rFont val="Arial"/>
        <family val="2"/>
      </rPr>
      <t>Aplicación de procesos archivísticos para la organización documental</t>
    </r>
    <r>
      <rPr>
        <sz val="10"/>
        <rFont val="Arial"/>
        <family val="2"/>
      </rPr>
      <t xml:space="preserve">
En el IDEAM, durante el recorrido de la visita de inspección realizada por el Grupo de Inspección y Vigilancia del Archivo General de la Nación identificó que en las diferentes áreas donde se produce información propia del desarrollo de sus funciones en formato digital, posiblemente está incumpliendo con lo establecido en el Artículo 2.8.2.7.1. del decreto 1080 de 2015 que señala "es responsabilidad de las Entidades Públicas, cumplir con los elementos esenciales tales como autenticidad, integridad, inalterabilidad, fiabilidad, disponibilidad y conservación que garanticen que los documentos electrónicos mantengan su valor de evidencia a lo largo del ciclo de vida, incluyendo los expedientes mixtos (híbridos) digitales y electrónicos" sabiendo que el sistema ORFEO y las unidades de red no son repositorios documentales.
También se pudo evidenciar que las dependencias entregan la documentación producida al archivo de gestión centralizado, para su respectiva organización y custodia y no están siendo responsables de esa información, debido a que la radican como si fueran comunicaciones externas, asignándoles un número de radicado, para solicitar el documento para consulta y no se están conformando los expedientes tal como lo establece el Artículo 11 de la ley 594 de 2000, que establece la obligatoriedad de la conformación de los archivos públicos: "el estado está obligado a la creación, organización, preservación y control de los archivos, teniendo en cuenta los principios de procedencia y de orden original, el ciclo vital de los documentos y la normatividad archivística", en concordancia con el acuerdo No. 02 de 2004, mediante el cual se establecieron los lineamientos básicos para la organización de fondos documentales acumulados.
A su vez se evidencio que carecen de procesos técnicos de organización, ordenación y descripción, ni cumplen con la preparación física tales como retiro de material abrasivo, depuración y foliación de acuerdo con lo establecido en el Acuerdo 42 de 2002.
Como tampoco de cumple con la conformación de expedientes atendiendo a los principios archivísticos, ni la elaboración de inventarios documentales en el formato FUID por cada una de las series conforme a las TRD según lo estipulado en el Acuerdo 05 de 20123.
En consecuencia el IDEAM presuntamente incumple con lo reglamentado en el artículo 11 de la Ley 594 de 2000, Acuerdo 02 de 2004, Acuerdo 42 de 2002 y el acuerdo 05 de 20163, toda vez que se evidenció falencias en la aplicación de los procesos archivísticos de organización documental. </t>
    </r>
  </si>
  <si>
    <t>Aplicar procesos archivísticos para la organización documental, en los diferentes soportes y en las diferentes fases del ciclo vital, en atención a los principios de procedencia y orden original.</t>
  </si>
  <si>
    <t>El Ideam realizó el levantamiento de los inventarios documentales correspondientes a los periodos anteriores a 1994 SCMH e HIMAT como producto de referencia para la tablas de valoración documentales que serán entregados para apoyar la convalidación de las TVD en el AGN.
 CON ESTA ENTREGA QUEDÓ SUPERADA ESTA ACCIÓN</t>
  </si>
  <si>
    <t>Esta actividad tiene previsto su inicio para el 10/07/2022.</t>
  </si>
  <si>
    <t>Hallazgo Superado.</t>
  </si>
  <si>
    <t>La Oficina de Control Interno, mediante radicado No. 20211030000031 de fecha 25/02/2021 enviado al AGN, dio por superadas las tareas T1, T2, T3, T4 y T5.</t>
  </si>
  <si>
    <t>Esta actividad tiene previsto su inicio para el 01/01/2022.</t>
  </si>
  <si>
    <t>Esta actividad tiene previsto su inicio para el 01/02/2022.</t>
  </si>
  <si>
    <t>La tarea (T1) fue cumplida al 100%, durante el primer seguimiento realizado por la Oficina de Control Interno y enviado al Archivo General de la Nación mediante radicado No 20201030000181 del 24-09-2020.</t>
  </si>
  <si>
    <t>Esta actividad tiene previsto su inicio para el  01/10/2022.</t>
  </si>
  <si>
    <t>Esta actividad tiene previsto su inicio para el 01/10/2022.</t>
  </si>
  <si>
    <t>Esta actividad tiene previsto su inicio para el 01/06/2022.</t>
  </si>
  <si>
    <t>Esta actividad tiene previsto su inicio para el 01/07/2022</t>
  </si>
  <si>
    <t>Esta actividad tiene previsto su inicio para el 01/07/2023</t>
  </si>
  <si>
    <t>Esta actividad tiene previsto su inicio para el 01/07/2024</t>
  </si>
  <si>
    <t>Esta actividad tiene previsto su inicio para el  01/01/2022.</t>
  </si>
  <si>
    <t>Esta actividad tiene previsto su inicio para el  31/07/2022</t>
  </si>
  <si>
    <t>El Grupo de Gestión Documental, para el presente seguimiento no aportó evidencia del avance de la tarea.
Por lo anterior, la Oficina de Control Interno no cuenta con información suficiente para emitir un juicio de valor y recomienda para el próximo seguimiento, aportar las evidencias que den cuenta del avance que han realizado frente a la tarea, ya que esta tiene fecha de inicio 01/10/2021.</t>
  </si>
  <si>
    <t>H3T21 MODELO DE REQUISITOS PARA EL SISTEMA DE GESTION DE DOCUMENTOS ELECTRÓNICOS DE ARCHIVO EN EL IDEAM
H3T21 ACTA DEL CIGD APROBANDO EL MODELO</t>
  </si>
  <si>
    <t>H4T5 INVENTARIO HIMAT P1 
H4T5 INVENTARIO HIMAT P2
H4T5 INVENTARIO HIMAT P3
H4T5 INVENTARIO HIMAT P4 
H4T5 INVENTARIO SCMH
H4T5 ACTA REUNION 7 DE OCTUBRE AGN</t>
  </si>
  <si>
    <t>H4T6 ACTA DE REUNION 7 DE OCTUBRE 2021</t>
  </si>
  <si>
    <t>H4T7 INVENTARIO HIMAT P1 
H4T7 INVENTARIO HIMAT P2
H4T7 INVENTARIO HIMAT P3
H4T7 INVENTARIO HIMAT P4 
H4T7 INVENTARIO SCMH
H4T7 ACTA REUNION 7 DE OCTUBRE AGN</t>
  </si>
  <si>
    <t>H5T2 MODELO DE REQUISITOS PARA EL SISTEMA DE GESTION DE DOCUMENTOS ELECTRÓNICOS DE ARCHIVO EN EL IDEAM</t>
  </si>
  <si>
    <t>H5T5 PLAN DE PRESERVACIÓN DIGITAL A LARGO PLAZO PARA EL IDEAM</t>
  </si>
  <si>
    <t>El procedimiento y formatos para la realización del proceso administración de las comunicaciones oficiales se actualiza de manera recurrente de acuerdo con las necesidades puntuales. El procedimiento A-GD-P006 Administración de las comunicaciones oficiales, fue actualizado el 22 de octubre 2021.
Se habilitó la cuenta contacto@ideam.gov.co como la cuenta oficial para la radicación de comunicaciones oficiales electrónica o digitales enviadas al IDEAM por parte de los usuarios y ciudadanos en general.
  CON ESTA ENTREGA QUEDA SUPERADA ESTA ACCIÓN</t>
  </si>
  <si>
    <t>El Grupo de Gestión Documental elaboró y entregó con el 5o. informe el Plan de Trabajo Archivístico para la intervención de los fondos acumulados SCMH e HIMAT anteriores a 1994. Evidencia entregada en 5o informe H8T2 PLAN DE TRABAJO PARA LA INTERVENCIÓN DE FONDOS ACUMULADOS
CON ESTA ENTREGA QUEDA SUPERADA ESTA ACCIÓN</t>
  </si>
  <si>
    <t>H8T1 INVENTARIO ARCHIVOS EN ORFEO
H8T1 DIAGNÓSTICO INTEGRAL GENERAL DE ARCHIVOS IDEAM</t>
  </si>
  <si>
    <t>H8T3 HISTORIA INSTITUCIONAL SCMH E HIMAT
H8T3 COMPILACIÓN NORMATIVA PARA HISTORIA INSTITUCIONAL</t>
  </si>
  <si>
    <t>H9T8 POLITICA DE PUBLICCIÓN DE DATOS EN LA WEB DE LA ENTIDAD
H9T8 POLITICA DE SEGURIDAD Y PRIVACIDAD DE LA INFORMACIÓN RES.371 DE 2021
H9T8 PROCEDIMIENTO PARA LA IDENTIFICACIÓN DE ACTIVOS DE INFORMACIÓN</t>
  </si>
  <si>
    <t>Hallazgo Superado.
NOTA: La Oficina de Control Interno informa que dentro de los ajustes realizados al Plan de Mejoramiento Archivístico, aprobadas mediante acta "Reunión # 38 del Comité Institucional de Gestión y Desempeño" realizado el 09/06/2021 y enviado al AGN mediante radicado No. 20212080000441 del 19/07/2021.
El Grupo de Gestión Documental incluyó la Tarea (T7), a la cual, se le dio cumplimiento mediante el radicado No. 20211030000031 de fecha 25/02/2021, remitido al AGN y mediante el cual adjuntaron como evidencia el Plan Institucional de Capacitación 2021 y el Cronograma de capacitaciones año 2021 GGD.</t>
  </si>
  <si>
    <t>Pantallazo de verificación foliación electrónica de documentos</t>
  </si>
  <si>
    <t>Índice electrónico</t>
  </si>
  <si>
    <t>pantallazo exportación de índice electrónico</t>
  </si>
  <si>
    <t>Numeración y descripción de los actos administrativos</t>
  </si>
  <si>
    <t>En el segundo informe de avance del PMA El Grupo de Gestión Documental adelantó y reportó las acciones solicitadas para la elaboración del procedimiento y actualización del formato para la expedición de resoluciones junto con el formato de registro y control en la numeración de resoluciones. Evidencias que fueron entregadas en el segundo informe.
 CON ESTA ENTREGA QUEDÓ SUPERADA ESTA ACCIÓN</t>
  </si>
  <si>
    <t>En el segundo informe de avance del PMA El Grupo de Gestión Documental adelantó y reportó las acciones solicitadas de divulgación y capacitación para la implementación de del procedimiento y del formato para la expedición de resoluciones junto con el formato de registro y control en la numeración de resoluciones. Evidencias que fueron entregadas en el segundo informe.
 CON ESTA ENTREGA QUEDÓ SUPERADA ESTA ACCIÓN</t>
  </si>
  <si>
    <t>Registro fotográfico de organización, muestra de rótulos de caja y carpeta, unidades de conservación, foliación, uso de hoja de control de expedientes.</t>
  </si>
  <si>
    <r>
      <rPr>
        <b/>
        <sz val="10"/>
        <rFont val="Arial"/>
        <family val="2"/>
      </rPr>
      <t>Sistema Integrado de Conservación (SIC)</t>
    </r>
    <r>
      <rPr>
        <sz val="10"/>
        <rFont val="Arial"/>
        <family val="2"/>
      </rPr>
      <t xml:space="preserve">
El IDEAM posiblemente incumple lo estipulado en los Acuerdos 049 y 50 de 2000 y Acuerdo 06 de 2014 al no contar con los planes y programas referentes al sistema integrado de conservación, no contar con infraestructura adecuada para el funcionamiento de un archivo central, algunas estanterías están deterioradas, no hay señalización que permita ubicar con rapidez los diferentes equipos para la atención de desastres y las rutas de evacuación en los depósitos, no se realiza saneamiento ambiental, no se controlan las condiciones ambientales evidenciándose riesgo de pérdida de información.  </t>
    </r>
  </si>
  <si>
    <t>El Grupo de Gestión Documental adelantó las acciones concernientes al levantamiento de información y estructuración del diagnóstico integral de archivos como herramienta base para la conformación del sistema integrado de conservación documental.
 CON ESTA ENTREGA QUEDÓ SUPERADA ESTA ACCIÓN</t>
  </si>
  <si>
    <t>Acta de CIGD, carta de envío al AGN y Concepto técnico AGN</t>
  </si>
  <si>
    <t>Un informe que describe como se desarrollan los proceso de implementación del SIC</t>
  </si>
  <si>
    <t xml:space="preserve">Acción 7 </t>
  </si>
  <si>
    <r>
      <rPr>
        <b/>
        <sz val="10"/>
        <rFont val="Arial"/>
        <family val="2"/>
      </rPr>
      <t>Responsable del proceso:</t>
    </r>
    <r>
      <rPr>
        <sz val="10"/>
        <rFont val="Arial"/>
        <family val="2"/>
      </rPr>
      <t xml:space="preserve"> Hernán Oswaldo Parada Arias</t>
    </r>
  </si>
  <si>
    <t xml:space="preserve">Informe listado de normas halladas sobre la normatividad que establece la estructura orgánico-funcional del IDEAM.
Normatividad general sobre TRD </t>
  </si>
  <si>
    <t>Con base en el diagnóstico de Orfeo y de la gestión de documentos electrónicos de archivo SGDEA, se construyó el plan de trabajo para la elaboración del Programa de Gestión de Documentos Electrónicos de Archivo del IDEAM.
CON ESTA ENTREGA QUEDA SUPERADA ESTA ACCIÓN</t>
  </si>
  <si>
    <t>Elaboración y desarrollo del plan de trabajo para la difusión e implementación del Programa de Gestión de Gestión de Documentos Electrónicos - PGDEA en el IDEAM</t>
  </si>
  <si>
    <t>Programa de Documentos Vitales o esenciales</t>
  </si>
  <si>
    <t>Procedimientos, instructivos o documentos de organización de archivos (clasificación, ordenación, descripción)</t>
  </si>
  <si>
    <t>El Grupo de Gestión Documental, tiene instaurado en el sistema de gestión integrado los siguientes documentos: A-GD-G001 Guía para la organización de archivos en el IDEAM. A-GD-I007 instructivo para saneamiento ambiental limpieza y desinfección de archivos. A-GD-P011 procedimiento expedición notificación y custodia de Resoluciones. A-GDPC001 protocolo para la organización de documentos hidrometeorológicos. A-GD-I10 Instructivo para la organización de archivos satélites. A-GD-I006 Instructivo para realización de transferencias primarias. A-GD-P009 Procedimiento para la disposición final de documentos de archivo en el IDEAM. A-GDS-I005 Instructivo para la organización de historias laborales en el IDEAM. Resolución 3104 de 2017 Reglamento de correspondencia y archivo.
CON ESTA ENTREGA QUEDA SUPERADA ESTA ACCIÓN</t>
  </si>
  <si>
    <t>Link de publicación del PGD en web del IDEAM</t>
  </si>
  <si>
    <t>El Programa de Gestión Documental, fue aprobado en sesión del Comité Institucional de Gestión y Desempeño llevado a cabo el 01 de septiembre de 2021 y adoptado por Resolución 1097 del 28 de septiembre de 2021. Los documentos PGD, Acta de aprobación y Resolución de adopción del PGD fueron publicados en la página web del Instituto el 21 de septiembre de 2021.
CON ESTA ENTREGA QUEDA SUPERADA ESTA ACCIÓN</t>
  </si>
  <si>
    <t>Con base en el diagnóstico del SGDEA en el IDEAM, el Grupo de Gestión Documental elaboró el Modelo de Requisitos para el establecimiento de un Sistema de Gestión de Documentos Electrónicos de Archivo en el IDEAM, el cual fue aprobado en Comité Institucional de Gestión y Desempeño llevado a cabo el pasado 01 de septiembre de 2021.Dicho Modelo se encuentra publicado en la web institucional Ley de transparencia: 
http://www.ideam.gov.co/documents/24189/119385879/MODELO+DE+REQUISITOS+PARA+EL+SGDEA+FIRMADO+sg16092021.pdf/4bba296c-ab63-4bf8-9118-acabfe2cd9eb
CON ESTA ENTREGA QUEDA SUPERADA ESTA ACCIÓN</t>
  </si>
  <si>
    <t>Inventario de Archivo Central por expedientes, una vez legalizadas las transferencias primarias (una vez aplicada la TRD convalidada por el AGN)</t>
  </si>
  <si>
    <t>De acuerdo con mesa de trabajo con el Grupo de Inspección  Vigilancia llevada a cabo el pasado 7 de octubre quedo registrado que el IDEAM no tiene fondos acumulados por cuanto ya tiene TRD aprobadas las cuales de deben aplicar a los archivos siguientes a 1994. por esta razón no se incluyen inventarios IDEAM
 CON ESTA ENTREGA QUEDÓ SUPERADA ESTA ACCIÓN</t>
  </si>
  <si>
    <t>El Ideam realizó el levantamiento de los inventarios documentales correspondientes a los periodos anteriores a 1994 SCMH e HIMAT como producto de referencia para la tablas de valoración documentales que serán entregados para apoyar la convalidación de las TVD en el AGN. De acuerdo con mesa de trabajo con el Grupo de Inspección  Vigilancia llevada a cabo el pasado 7 de octubre quedo registrado que el IDEAM no tiene fondos acumulados por cuanto ya tiene TRD aprobadas las cuales de deben aplicar a los archivos siguientes a 1994. por esta razón no se incluyen inventarios IDEAM
 CON ESTA ENTREGA QUEDÓ SUPERADA ESTA ACCIÓN</t>
  </si>
  <si>
    <t>El Modelo de Requisitos para un sistema de gestión de documentos electrónicos de archivo para el IDEAM, fue aprobado en sesión del Comité Institucional de Gestión y Desempeño llevado a cabo el 01 de septiembre de 2021.
CON ESTA ENTREGA QUEDA SUPERADA ESTA ACCIÓN</t>
  </si>
  <si>
    <t>El Grupo de Gestión Documental, contrató los servicios de una Ing. De Sistemas, quien hizo el diagnóstico y recolección de información de base para la estructuración del modelo de requisitos para el sistema de gestión de documentos electrónicos de archivo en el IDEAM. para el efecto hizo el diagnóstico al actual sistema Orfeo, se identificaron una lista de requerimientos funcionales que fue entregada de manera oportuna para validación por parte de la Oficina de informática, se hizo la confrontación de la lista de requerimientos funcionales frente a la lista ofertada en el acuerdo marco por Colombia Compra, se realizaron entrevistas y se recolectó información de las áreas funcionales para conocer la lista de requerimientos específica de acuerdo con las necesidades de cada una.
CON ESTA ENTREGA QUEDA SUPERADA ESTA ACCIÓN</t>
  </si>
  <si>
    <t>Con base en la información del………...El Ideam elaboró y entregó el Plan de Preservación Digital a Largo Plazo  ….</t>
  </si>
  <si>
    <t xml:space="preserve">Elaborar un plan de capacitación archivística </t>
  </si>
  <si>
    <t xml:space="preserve">En coordinación con el Grupo de Administración y Desarrollo de Talento Humano y Grupo de Comunicaciones, elaborar e implementar estrategias de difusión y sensibilización archivística para los servidores en general de la entidad, para el año 2020 </t>
  </si>
  <si>
    <t xml:space="preserve">En Coordinación con el Grupo de Administración y Desarrollo de Talento Humano, elaborar e implementar el programa de capacitación archivística para los servidores del IDEAM de las Áreas operativas, para el año 2020 </t>
  </si>
  <si>
    <r>
      <rPr>
        <b/>
        <sz val="10"/>
        <rFont val="Arial"/>
        <family val="2"/>
      </rPr>
      <t>Aplicación de procedimientos en el área de correspondencia.</t>
    </r>
    <r>
      <rPr>
        <sz val="10"/>
        <rFont val="Arial"/>
        <family val="2"/>
      </rPr>
      <t xml:space="preserve">
En el área de correspondencia se evidencia que:
 No se lleva consecutivo de comunicaciones oficiales de entrada
 No se lleva consecutivo de comunicaciones oficiales de salida
 No se lleva consecutivo de comunicaciones oficiales internas
 La documentación producto de trámites administrativos se radican como de entrada.
 Le estampan a las comunicaciones de salida un sello con la fecha en que la dependencia baja el documento a correspondencia.
 No se lleva control de la producción documental por separado de las comunicaciones externas, trámite administrativo, radicados, memorados salida, no están siendo separadas de la producción administrativa.
 En el área de correspondencia se guarda documentación radicada de toda la entidad en cajas y carpetas que no han sido entregadas para sus procesos archivísticos donde corresponda hacerse.
 No se está asociando los anexos de las comunicaciones que ingresa o salen de la entidad, en el sistema Orfeo.
 En la radicación de los correos electrónicos no se está adjuntando los anexos en el Sistema Orfeo.
 No cuenta con un mueble que permita hacer una correcta clasificación de los tipos de comunicaciones entrada, salida, dependencia o área a la que corresponda.
 La herramienta permite evidenciar el registro de entrada, pero no se controla mediante planilla para llevar el consecutivo de comunicaciones oficiales como series documental propia de la unidad de correspondencia.
En conclusión, el IDEAM posiblemente incumple con los artículos tercero, cuarto, séptimo, octavo, décimo, décimo primero, décimo segundo y décimo tercero del Acuerdo 060 de 2001, por las razones expuestas anteriormente.
</t>
    </r>
  </si>
  <si>
    <t>Revisar, derogar o actualizar las normas que adoptaron Orfeo como un sistema de gestión de documentos electrónicos, circulares y normas que en su momento adoptaron política cero papel IDEAM.</t>
  </si>
  <si>
    <t>Revisar y actualizar los procedimientos, instructivos, lineamientos, formatos,  establecidos para el área de correspondencia</t>
  </si>
  <si>
    <t>Desarrollar inducción, capacitación y seguimiento en la implementación de los procedimientos para el registro, radicación, distribución y control de las comunicaciones oficiales en el IDEAM. (dirigido a todo el personal del IDEAM)</t>
  </si>
  <si>
    <t>Diagnóstico de la herramienta tecnológica del módulo de radicación de comunicaciones oficiales (Orfeo)</t>
  </si>
  <si>
    <t>El Grupo de Gestión Documental, tiene instaurado en el sistema de gestión integrado los siguientes documentos: A.GD.P006 Procedimiento para la administración de las comunicaciones oficiales. A-GD-G001 Guía para la organización de archivos en el IDEAM.  Resolución 3104 de 2017 Reglamento de correspondencia y Archivo. A-GD-M003 Manual para la radicación e comunicaciones de salida. A-GD-M002 manual de radicación de comunicaciones oficiales memorando. A-GD-I001 instructivo para la creación de terceros en el sistema Orfeo. 
CON ESTA ENTREGA QUEDA SUPERADA ESTA ACCIÓN</t>
  </si>
  <si>
    <t>Control del consecutivo de comunicaciones oficiales de entrada, salida internas. (registro generado por el aplicativo Orfeo)</t>
  </si>
  <si>
    <t>El sistema Orfeo posee aplicaciones y desarrollo con capacidad para generar reportes de registro y control de radicación de comunicaciones oficiales recibidas, comunicaciones oficiales enviadas y comunicaciones oficiales internas. Para este informe se entrega un reporte del funcionamiento del sistema en cuanto al registro y control en la radicación realizada para las comunicaciones recibidas, internas y despachadas en el periodo 2021.
CON ESTA ENTREGA QUEDA SUPERADA ESTA ACCIÓN</t>
  </si>
  <si>
    <t>El sistema Orfeo posee aplicaciones y desarrollo con capacidad para generar reportes de registro y control de de entrega y trámite de las comunicaciones oficiales entregadas a las dependencias del IDEAM para trámite de atención y respuesta a los peticionarios. Para este informe se entrega un reporte del funcionamiento del sistema en cuanto al registro, control y seguimiento de las comunicaciones entregadas a las dependencias para trámite de respuesta a los peticionarios, para el periodo enero a octubre de 2021.
CON ESTA ENTREGA QUEDA SUPERADA ESTA ACCIÓN</t>
  </si>
  <si>
    <t>Diagnóstico e inventario de documentos electrónicos y digitales que se encuentran en Orfeo (el inventario de documentos físicos ya se hizo en el punto 4)</t>
  </si>
  <si>
    <t>Un documento escrito 
un listado de archivos en Orfeo</t>
  </si>
  <si>
    <t>El Grupo de Gestión Documental elaboró y entregó en el quinto 50. Informe el Diagnóstico Orfeo.
Con este informe hacemos entrega del inventario de archivo de archivos en Orfeo así como el Informe general integral de archivo IDEAM
CON ESTA ENTREGA QUEDA SUPERADA ESTA ACCIÓN</t>
  </si>
  <si>
    <t>Parametrización y actualización de TRD en Orfeo</t>
  </si>
  <si>
    <t>El Grupo de Gestión Documental actualizó el programa de gestión documental el cual fue aprobado en comité institucional de gestión y desempeño del 1o de septiembre de 2021. en el cual se incluyen los procedimientos y normas para el desarrollo de procesos de clasificación ordenación y descripción de archivos en el IDEAM. Se anexa a este informa el PGD aprobado, así como la Guía para la Organización de archivos, y el procedimiento para la disposición final de documentos de archivo en el IDEAM.
 CON ESTA ENTREGA QUEDA SUPERADA ESTA ACCIÓN</t>
  </si>
  <si>
    <t>Procedimiento para el control préstamo de expedientes</t>
  </si>
  <si>
    <t>El Grupo de Gestión Documental tiene controlado la realización de prestamos de archivos y documentos a través de la Resolución 3104 de 2017 Reglamento de Correspondencia y Archivo. De igual forma tiene implementados los formatos A-GD-F16 Préstamo de archivos en archivo centralizado, A-GD-F001 formato control préstamo documentos en Archivo Central y A-GD-F027 formato control entrega de documentos archivos satélites.
CON ESTA ENTREGA QUEDA SUPERADA ESTA ACCIÓN</t>
  </si>
  <si>
    <t>El Ideam a través de la Oficina asesora de Informática tiene instaurados políticas y directrices para para garantizar el control, seguridad, custodia y reserva de la información institucional, así como la identificación de los activos de información y su criticidad frente a riesgos de información. Esto se realiza mediante la implementación de la Resolución 371 de 2021 por la cual se actualiza la política y privacidad y seguridad de la información en el IDEAM, del mismo modo cuenta con la Política de publicación de datos en el sitio web, disposiciones de obligatorio cumplimiento por todos los servidores responsables de publicar información en el sitio web de la entidad Ley de Transparencia.
CON ESTA ENTREGA QUEDA SUPERADA ESTA ACCIÓN</t>
  </si>
  <si>
    <t>Registro fotográfico de organización de archivos de gestión. (muestra de rótulos de cajas y carpetas, unidades de conservación, foliación y hoja de control de expedientes)</t>
  </si>
  <si>
    <t>Organización de expedientes o archivos electrónicos que se encuentran en Orfeo, de acuerdo con las TRD convalidadas por el AGN</t>
  </si>
  <si>
    <t>INPMAGN-2021-45
24/11/2021</t>
  </si>
  <si>
    <t xml:space="preserve">El Grupo de Gestión Documental aportó como evidencia lo siguiente:
1. Documento "Informe de Difusión e Implementación del Programa de Gestión Documental (PGD) en el IDEAM", de fecha 05 de octubre de 2021, firmado por el Coordinador del Grupo de Gestión Documental (Hernán Parada Arias), en el documento se evidencia imagen de correo electrónico masivo, emitido desde el Grupo de Comunicaciones y Prensa (comunicaciones@ideam.gov.co) al correo (fun-ideam@ideam.gov.co) de fecha 01/10/2021 en el que se da a conocer el PGD, así como los requisitos para la implementación del sistema de gestión de documentos electrónicos de archivo.
Según lo anterior y de acuerdo al producto formulado para la presente tarea, se aportaron las evidencias correspondientes, por lo que desde la OCI se da por cerrada la presente tarea, sin embargo, se deberá tener en cuenta las observaciones que se relacionan por parte del AGN para el próximo seguimiento.
El porcentaje de avance de la tarea es 0,37% </t>
  </si>
  <si>
    <t xml:space="preserve">El Grupo de Gestión Documental aportó como evidencia lo siguiente:
1. Acta de reunión del Comité Institucional de Gestión y Desempeño realizada el día 01/09/2021, en la cual se evidencia en el orden del día la presentación de la versión actualizada (2021-2024) del Programa de Gestión Documental, el cual fue aprobado por los miembros del Comité.
Según lo anterior y de acuerdo al producto formulado para la presente tarea, se aportaron las evidencias correspondientes; ahora bien, teniendo presente lo relacionado por el AGN en el radicado No. 2-2021-12024 de fecha 13 de octubre de 2021 en el que se establece que "las evidencias pendientes para dar por superado el presente hallazgo son:  - Acta de aprobación del PGD por el Comité Institucional de Gestión y Desempeño", la OCI da por cerrada la presente tarea, toda vez que las evidencias aportadas hacen referencia a la solicitud del AGN y a lo formulado en la tarea.
El porcentaje de avance de la tarea es 0,37% </t>
  </si>
  <si>
    <t xml:space="preserve">El Grupo de Gestión Documental aportó como evidencia lo siguiente:
1. Resolución 1097 del 28 de septiembre de 2021 "por la cual se adopta la actualización del Programa de Gestión Documental del Instituto de Hidrología, Meteorología y Estudios Ambientales - IDEAM y se deroga la Resolución 2436 de 2017"
La Resolución aportada en su artículo 1 resuelve adoptar el programa de Gestión Documental (PGD) para el Instituto de Hidrología, Meteorología y Estudios Ambientales - IDEAM.
Según lo anterior y de acuerdo al producto formulado para la presente tarea, se aportaron las evidencias correspondientes; ahora bien, teniendo presente lo relacionado por el AGN en el radicado No. 2-2021-12024 de fecha 13 de octubre de 2021 en el que se establece que "las evidencias pendientes para dar por superado el presente hallazgo son:  - Acto administrativo de adopción del PGD (actualizado) una vez sea aprobado por el Comité", la OCI da por cerrada la presente tarea, toda vez que las evidencias aportadas hacen referencia a la solicitud del AGN y a lo formulado en la tarea.
El porcentaje de avance de la tarea es 0,37% </t>
  </si>
  <si>
    <t xml:space="preserve">El Grupo de Gestión Documental aportó como evidencia lo siguiente:
1. Documento en formato Word en el que se evidencia el link  http://www.ideam.gov.co/web/atencion-y-participacion-ciudadana/programa-de-gestion-documental, donde se dispuso el Programa de Gestión Documental (PGD) del IDEAM, en el archivo se adjunta impresión de pantalla en la que se evidencia el documento en mención publicado.
Se verifica el estado del cargue en la url suministrada, evidenciando a la fecha de corte que el PGD se encuentra publicado en la url asignada.
Según lo anterior y de acuerdo al producto formulado para la presente tarea, se aportaron las evidencias correspondientes; ahora bien, teniendo presente lo relacionado por el AGN en el radicado No. 2-2021-12024 de fecha 13 de octubre de 2021 en el que se establece que "las evidencias pendientes para dar por superado el presente hallazgo son:  - Enlace de publicación del PGD (actualizado) en la página web del IDEAM", la OCI da por cerrada la presente tarea, toda vez que las evidencias aportadas hacen referencia a la solicitud del AGN y a lo formulado en la tarea.
El porcentaje de avance de la tarea es 0,37% </t>
  </si>
  <si>
    <t xml:space="preserve">El Grupo de Gestión Documental aportó como evidencia lo siguiente:
1. Documento en formato pdf de 17 páginas denominado "Levantamiento de información con las áreas para la adopción de un Sistema de Gestión Documental Electrónico de Archivos – SGDEA, al interior del IDEAM". En el documento se pudo evidenciar lo siguiente:
- Resumen ejecutivo, Justificación, Objetivo, Informe de resultados del levantamiento de información con las áreas.
- En el cuerpo del documento se evidencia las actividades realizadas por medio de reuniones virtuales y encuestas dirigidas al personal del Instituto con el fin de realizar un levantamiento de  requerimientos funcionales del sistema Orfeo
- El documento se encuentra firmado en su elaboración por NARITA GARCÍA RAMÍREZ (Profesional de Grupo de Gestión Documental), revisado por CAROLINA CARRILLO (Profesional de Grupo de Gestión Documental) y aprobado por HERNÁN PARADA ARIAS (Coordinador de Grupo de Gestión Documental).
Según lo anterior y de acuerdo al producto formulado para la presente tarea, se aportaron las evidencias correspondientes; ahora bien, teniendo presente lo relacionado por el AGN en el radicado No. 2-2021-12024 de fecha 13 de octubre de 2021 en el que se establece que "las evidencias pendientes para dar por superado el presente hallazgo son:  - Actas de trabajo para la concertación del modelo de requisitos", la OCI da por cerrada la presente tarea, toda vez que las evidencias aportadas hacen referencia a la solicitud del AGN y a lo formulado en la tarea.
El porcentaje de avance de la tarea es 1.66% 
</t>
  </si>
  <si>
    <t xml:space="preserve">El Grupo de Gestión Documental aportó como evidencia lo siguiente:
1. Documento en formato pdf de 27 páginas denominado "Plan de Preservación Digital a largo Plazo" de fecha 31 de octubre de 2021. En el documento se pudo evidenciar lo siguiente:
 - Introducción, Objetivos, Alcance, Marco reglamentario, Glosario, Metodología para la implementación del PPDLP, Gestión de Riesgos del plan, Plan de preservación digital a largo plazo - definición, actividades de preservación digital y Bibliografía consultada.
 - El documento se encuentra firmado en su elaboración por Alfredo Sánchez Mosquera (Contratista ), revisado por CAROLINA CARRILLO (Profesional de Grupo de Gestión Documental) y aprobado por HERNÁN PARADA ARIAS (Coordinador de Grupo de Gestión Documental).
Según lo anterior y de acuerdo al producto formulado para la presente tarea, se aportaron las evidencias correspondientes; ahora bien, teniendo presente lo relacionado por el AGN en el radicado No. 2-2021-12024 de fecha 13 de octubre de 2021 en el que se establece que "las evidencias pendientes para dar por superado el presente hallazgo son:  - Plan de Preservación Digital a Lago Plazo (articulado con el Programa de Gestión Documental y el Sistema integrado de conservación -SIC)", la OCI da por cerrada la presente tarea, toda vez que las evidencias aportadas hacen referencia a la solicitud del AGN y a lo formulado en la tarea.
El porcentaje de avance de la tarea es 1.66% </t>
  </si>
  <si>
    <t>El Grupo de Gestión Documental informa en reunión del día 08/11/2021 que las evidencias fueron entregadas en el quinto seguimiento realizado por la OCI y evidenciado en el radicado de recepción del Archivo General de la Nación No 2-2021-12024 de fecha 13 de octubre de 2021.
Sin embargo, en las observaciones emitidas por la OCI en el quinto seguimiento se establece "La Oficina de Control Interno, recomienda realizar un informe general (unificar la información recopilada) del diagnóstico de la herramienta tecnológica del módulo de radicación de comunicaciones oficiales (Orfeo), que a su vez se traduzca en tareas evidenciables y de este modo, dar cumplimiento a la tarea establecida en el plan de mejoramiento archivístico y la OCI poder dar por superada la tarea; de igual manera, tener en cuentas las observaciones realizadas mediante radicado No. 2-2021-6308 de fecha 29/06/2021".
Por lo anterior, en el presente seguimiento no se generan avances toda vez que no se han tenido en cuenta las observaciones del AGN y de la OCI en su quinto informe.</t>
  </si>
  <si>
    <t>El Grupo de Gestión Documental aportó como evidencia lo siguiente:
- Cinco (5) documentos en Excel del Formato Único de Inventario Documental (FUID) - IDEAM, en los que se relacionan los inventarios documentales del HIMAT (periodo 1976 - 2004) y SCMH (1968 - 1976) para cada una de las dependencias existentes en su momento.
Según lo anterior y de acuerdo al producto formulado para la presente tarea, se aportaron las evidencias correspondientes, por lo que desde la OCI se da por cerrada la presente tarea, sin embargo, se deberá tener en cuenta las observaciones que se relacionan por parte del AGN para el próximo seguimiento.
El porcentaje de avance de la tarea es 0,52%.</t>
  </si>
  <si>
    <t>Diagnóstico para el SGDEA</t>
  </si>
  <si>
    <t>El Grupo de Gestión Documental aportó como evidencia lo siguiente:
1. Informe "REGISTRO Y CONTROL RECIBO, RADICACIÓN, ENVÍO, ENTREGA TRÁMITE Y RESPUESTA DE LAS COMUNICACIONES GENERADO POR EL SISTEMA" de fecha 12/10/2021, firmado por el Profesional Universitario Danilo Camargo Mora, en el que se describe el proceso de registro y control de recibo, radicación, envío, entrega trámite y respuesta, se presentan imágenes como ejemplo del proceso realizado para 3 radicados (20169910002872, 20189910151182 y 20209910057072) de la Subdirección de Estudios Ambientales, Grupo de Servicios Administrativos y Grupo de Acreditación de Laboratorio.
Con lo anterior desde el Grupo de Gestión Documental se evidencia el proceso que se viene realizando para el control de la distribución, entrega y trámite de las comunicaciones oficiales desde Orfeo.
Según lo anterior y de acuerdo al producto formulado para la presente tarea, se aportaron las evidencias correspondientes; ahora bien, teniendo presente lo relacionado por el AGN en el radicado No. 2-2021-12024 de fecha 13 de octubre de 2021 en el que se establece que "las evidencias pendientes para dar por superado el presente hallazgo son:  - Control distribución, entrega y trámite de las comunicaciones oficiales generadas por el sistema.", la OCI da por cerrada la presente tarea, toda vez que las evidencias aportadas hacen referencia a la solicitud del AGN y a lo formulado en la tarea.
El porcentaje de avance de la tarea es 1,19%.</t>
  </si>
  <si>
    <t xml:space="preserve">El Grupo de Gestión Documental aportó como evidencia lo siguiente:
1. Documento en PDF de 74 páginas, de fecha octubre 2021 denominado "Historia Institucional con fines archivísticos fondos documentales SCMH e HIMAT" elaborado por Diego Fernando Salom (Contratista), con VoBo de Carolina Carrillo (Profesional Grupo de Gestión Documental) y aprobado por Hernán Parada Arias (Coordinador de Grupo de Gestión Documental)  y en su contenido se evidencia lo siguiente: Introducción, Antecedentes históricos, Períodos Institucionales, Bibliografía y fuentes consultadas.
2. Documento en PDF de 2 páginas, de fecha octubre 2021 denominado "Recopilación de actos administrativos tenidos en cuenta para la elaboración de TVD fondos SCMH e HIMAT" elaborado por Diego Fernando Salom (Contratista), en el documento se puede evidenciar las fuentes informativas para reconstruir la historia Institucional.
Según lo anterior la dependencia aporta evidencias de 2 de las tareas formuladas (Historias institucionales, Compilación de normatividad), al corte queda pendiente las actividades de Plan de trabajo archivístico integral, Cuadros de Clasificación y Propuesta de TVD para completar las 5 tareas formuladas.
El porcentaje de avance de la tarea es 0,20%.
</t>
  </si>
  <si>
    <t>La dependencia informó haber entregado las evidencias de la Tarea T4 en el quinto seguimiento realizado por la Oficina de Control Interno, tal como se evidencia en el acuse de recibido del AGN, Radicado No. 2-2021-12024 del 13/10/2021, el porcentaje de avance otorgado en el quinto seguimiento fue de 0,06% el cual se mantiene hasta tanto no se de por cerrado el hallazgo por parte del AGN.
NOTA: El AGN mediante radicado No. 2-2021-12024 de fecha 13/10/2021 no generó observaciones relacionadas con el diagnóstico de documentos electrónicos, por lo que se recomienda cerrar la presente tarea en este corte.</t>
  </si>
  <si>
    <t xml:space="preserve">El Grupo de Gestión Documental aportó como evidencia lo siguiente:
- Documentos en Excel con el Formato Único de Inventario Documental - IDEAM, en los que se relacionan los inventarios documentales del HIMAT y SCMH para cada una de las dependencias existentes en su momento.
- Según acta No 01 del 07 de octubre de 2021, en la que por objeto se tiene: "Aclarar dudas con respecto al cumplimiento del Plan de Mejoramiento Archivístico- PMA. IDEAM -GIV". Se pudo evidenciar como conclusión de la reunión: "El Decreto 291 de 2004 confirma que el IDEAM sufrió una reestructuración en el año 2004, por lo tanto, del 2004 al 2020 periodo para los cuales debe actualizar y someter a evaluación y convalidación las Tablas de Retención Documental (TRD) y proceder con su implementación.". Por lo anterior, para el periodo 2004 en adelante, no se aportan Inventario Documentales para el IDEAM.
Según lo anterior y de acuerdo al producto formulado para la presente tarea, se aportaron las evidencias correspondientes, adicionalmente, tal como quedó establecido en el acta mencionada anteriormente el IDEAM no tiene fondos acumulados, por cuanto ya tiene las TRD aprobadas, razón por la cual desde la OCI se da por cerrada la presente tarea, sin embargo, se deberá tener en cuenta las observaciones que se relacionan por parte del AGN para el próximo seguimiento.
El porcentaje de avance de la tarea es 1.19% </t>
  </si>
  <si>
    <t xml:space="preserve">La presente tarea fue generada y entregada en el quinto informe remitido al Archivo General de la Nación (AGN), según se puede evidenciar en el acuse de recibido mediante el radicado No. 2-2021-12024 de fecha 13/10/2021. Por lo que la dependencia no entregó evidencias en el presente corte.
Ahora bien en el último seguimiento realizado por la OCI se dejó la observación "La Oficina de Control Interno recomienda tener en cuenta las observaciones realizadas por el AGN, mediante radicado No. 2-2021-6308 de fecha 29/06/2021"; al verificar el radicado en mención y adicionalmente el último radicado del AGN No. 2-2021-12024 de fecha 13/10/2021 no se evidencia observaciones impartidas frente a la tarea.
Por lo anterior desde la OCI se genera cierre de la presente tarea </t>
  </si>
  <si>
    <t xml:space="preserve">El Grupo de Gestión Documental aportó como evidencia lo siguiente:
1. Documento en pdf de 16 páginas denominado "PROCEDIMIENTO PARA LA ADMINISTRACIÓN DE LAS COMUNICACIONES OFICIALES" actualizado en su sexta versión y publicado en el Sistema de Gestión Integrado (SGI) del IDEAM el 22/10/2021 bajo el código A-GD-P006. En el documento se pudo evidenciar lo siguiente:
- Objetivo, Alcance, Normatividad, Definiciones, Políticas de operación, Desarrollo, Relación de formatos, Historial de cambios y Anexos (flujograma)
- El documento se encuentra firmado en su elaboración por DANILO CAMARGO MORA (Profesional Universitario), revisado por  HERNÁN PARADA ARIAS (Coordinador Grupo de Gestión Documental y CESAR AUGUSTO TOVAR (Contratista) y aprobado por GILBERTO GALVIS BAUTISTA (Secretario General).
2. Documento en pdf de 1 página con imagen de correo electrónico remitido a funcionarios y contratistas del IDEAM con la nueva cuenta (contacto@ideam.gov.co) de correo para recibir y radicar comunicaciones oficiales en ventanilla de correspondencia del IDEAM.
Con lo anterior la dependencia aporta la evidencia del producto formulado, por lo que desde la OCI se genera el cierre de la presente tarea. Es de resaltar que el Archivo General de la Nación (AGN) en su último radicado No. 2-2021-12024 de fecha 13 de octubre de 2021, no generó observaciones frente a esta tarea,  por lo que se deberá tener en cuenta las observaciones que se relacionen por parte del AGN para el próximo seguimiento
El porcentaje de avance de la tarea es 1,19% 
</t>
  </si>
  <si>
    <t>El Grupo de Gestión Documental aportó como evidencia lo siguiente:
1. Documento en pdf de 15 páginas denominado "DESARROLLO DEL PLAN DE CAPACITACIÓN ARCHIVÍSTICA - PRIMER SEMESTRE 2021", elaborado y firmado por el Profesional Universitario Danilo Camargo Mora. En el documento se pudo evidenciar lo siguiente:
- Reporte de capacitación del día 24/02/2021 en el horario de 8:30 am – 9:30 am a la Subdirección de Meteorología con 23 participantes.
- Reporte de capacitación del día 01/03/2021 en el horario de 8:30 am – 9:30 am a la Subdirección de Meteorología (personal faltante) con 8 participantes
- Reporte de capacitación del día 23/02/2021 en el horario de 7:30 am – 8:30 am al Grupo de Talento Humano con 12 participantes.
- Reporte de capacitación del día 19/02/2021 en el horario de 8:30 am – 9:30 am a la Subdirección de Hidrología (Grupos y Área Operativas) con 76 participantes.
- Reporte de capacitación del día 22/02/2021 en el horario de 8:30 am – 9:30 am a diferentes dependencias (Grupo de Talento Humano, Oficina de Informática, Grupo de Servicio al Ciudadano, Grupo de Secretaría General y Contabilidad, Tesorería)  con 55 participantes.
- Reporte de capacitación del día 26/02/2021 en el horario de 8:30 am – 9:30 am a la Subdirección de Estudios Ambientales con 12 participantes.
- Reporte de capacitación del día 27/04/2021 en el horario de 9:00 am – 11:00 am a la Oficina Asesora Jurídica con 7 participantes.
- Reporte de capacitación del día 25/06/2021 en el horario de 2:30 am – 4:00 am a la Área Operativa 8 con 8 participantes.
Con lo anterior, la dependencia aporta la evidencia del producto formulado, por lo que desde la OCI se genera el cierre de la presente tarea. Es de resaltar que el Archivo General de la Nación (AGN) en su último radicado No. 2-2021-12024 de fecha 13 de octubre de 2021, no generó observaciones frente a esta tarea,  por lo que se deberá tener en cuenta las observaciones que se relacionen por parte del AGN para el próximo se
El porcentaje de avance de la tarea es 1,19%</t>
  </si>
  <si>
    <t>El Grupo de Gestión Documental aportó como evidencia lo siguiente:
1. Documento en pdf de 256 páginas denominado "CONSECUTIVO COMUNICACIONES OFICIALES INTERNAS" en el que se evidencia consecutivo para 11.923 radicados, partiendo del 20211000000013 de fecha 2021-01-05 04:13:29 al 20219050000013 de fecha 2021-08-29 06:51:34.
2. Documento en pdf de 97 páginas denominado "CONSECUTIVO COMUNICACIONES OFICIALES DE ENTRADA" en el que se evidencia consecutivo para 4.620 radicados, partiendo del 20219910000012 de fecha 2021-01-04 11:08:01 al 20219910046202 de fecha 2021-08-31 06:11:29.
3. Informe "REGISTRO Y CONTROL CONSECUTIVOS ENTRADA SALIDA E INTERNA GENERADO POR EL SISTEMA ORFEO" de fecha 12/10/2021, firmado por el Profesional Universitario Danilo Camargo Mora, en el que se describe el proceso de radicación por la plataforma Orfeo para la comunicaciones oficiales de entrada, salida e internas.
Los documentos aportados evidencian el control de consecutivos llevados desde el Grupo de Gestión Documental para comunicaciones oficiales de entrada, salida e internas.
Según lo anterior y de acuerdo al producto formulado para la presente tarea, se aportaron las evidencias correspondientes; ahora bien, teniendo presente lo relacionado por el AGN en el radicado No. 2-2021-12024 de fecha 13 de octubre de 2021 en el que se establece que "las evidencias pendientes para dar por superado el presente hallazgo son:  - Control de consecutivo de comunicaciones de entradas, salidas, internas, independiente del canal de recepción (correos electrónicos, redes sociales, página web), (copia del registro que genera el aplicativo Orfeo)", la OCI da por cerrada la presente tarea, toda vez que las evidencias aportadas hacen referencia a la solicitud del AGN y a lo formulado en la tarea.
El porcentaje de avance de la tarea es 1,19%.</t>
  </si>
  <si>
    <r>
      <rPr>
        <b/>
        <sz val="10"/>
        <rFont val="Arial"/>
        <family val="2"/>
      </rPr>
      <t>Realiza seguimiento:</t>
    </r>
    <r>
      <rPr>
        <sz val="10"/>
        <rFont val="Arial"/>
        <family val="2"/>
      </rPr>
      <t xml:space="preserve"> Cesar Andres Cardona Rincon</t>
    </r>
  </si>
  <si>
    <r>
      <rPr>
        <b/>
        <sz val="10"/>
        <rFont val="Arial"/>
        <family val="2"/>
      </rPr>
      <t xml:space="preserve">Cargo: </t>
    </r>
    <r>
      <rPr>
        <sz val="10"/>
        <rFont val="Arial"/>
        <family val="2"/>
      </rPr>
      <t xml:space="preserve">Contratista Oficina de Control Interno </t>
    </r>
  </si>
  <si>
    <t>COORDINADOR DEL GRUPO DE GESTIÓN DOCUMENTAL</t>
  </si>
  <si>
    <t>Hallazgo Superado por AGN y Control Interno</t>
  </si>
  <si>
    <t>El Grupo de Gestión Documental, para el presente seguimiento no aportó evidencia del avance de la tarea; toda vez que hasta tanto no se aprueben las tablas de retención por parte del AGN, no es posible continuar con las demás actividades. 
Por lo anterior, la Oficina de Control Interno no emite un juicio de valor y se está a la espera de la aprobación por parte del AGN, para continuar con el proceso de verificación.  Se recomienda tener en cuenta las observaciones realizadas por el AGN, mediante radicado 2-2021-12024 de fecha 13/10/2021.
Al respecto, no se registra porcentaje de avance.</t>
  </si>
  <si>
    <t>El Grupo de Gestión Documental, informa que el 3 de noviembre de 2021, se llevó a cabo reunión con el AGN - Comité Técnico de Evaluación de TAblas de Retención Documental conel equipo de trabajo del Archivo, en la cual, se hicieron las respectivas recomendaciones para el perfeccionamiento de los documentos; ajustes que deben ser entregados a más tardar el 3 de diciembre por parte del IDEAM, con el propósito de fijar fecha de Comité Evaluador de Documentos para el 27 de enero de 2022.  Actualmente, se están adelantando la realización de los ajustes solicitados.
Por lo anterior, la Oficina de Control Interno no emite un juicio de valor y recomienda, tener en cuenta las observaciones realizadas por el AGN, mediante radicado 2-2021-12024 de fecha 13/10/2021.
Al respecto, no se registra porcentaje de avance.</t>
  </si>
  <si>
    <t xml:space="preserve">El Grupo de Gestión Documental aportó como evidencia lo siguiente:
1. Documento "DIAGNÓSTICO INTEGRAL DE ARCHIVO IDEAM", de fecha septiembre de 2021, documento en formato pdf de 138 páginas y en su contenido se evidencia lo siguiente: Introducción, Justificación, Objetivo general y específico, Normograma, Metodología, Información institucional, Volumen documental y fechas extremas, Ventanilla única de correspondencia, Aspectos de la función archivística, Aspectos de conservación y preservación, Recomendaciones de los archivos sede Fontibón y sede Centro - Carrera 10, Conclusiones de los archivos de la sede Fontibón y sede Centro - Carrera 10, Áreas Operativas, Recomendaciones para las Áreas Operativas, Conclusiones para las Áreas Operativas; el cual fue entregado a la Secretaría General mediante correo del 11 de octubre de 2021. 
Según lo anterior y de acuerdo al producto formulado para la presente tarea, se aportaron las evidencias correspondientes, por lo que desde la OCI se da por cerrada la presente tarea; sin embargo, se deberá tener en cuenta las observaciones que se relacionan por parte del AGN para el próximo seguimiento.
El porcentaje de avance de la tarea es 0,37%
NOTA: La Oficina de Control Interno informa que la descripción de la tarea, las fechas de inicio y finalización, el producto y la evidencias fueron ajustados, de acuerdo al acta "Reunión # 38 del Comité Institucional de Gestión y Desempeño" realizado el 09/06/2021 y enviado al AGN mediante radicado No. 20212080000441 del 19/07/2021.  </t>
  </si>
  <si>
    <t xml:space="preserve">Se elaboró los planes y programas relacionados con el Sistema Integrado de Conservación solicitado, el cual será presentado, para aprobación por parte del Comité Institucional de Gestión y Desempeño,  que tendrá lugar en sesión del 24 de noviembre de 2021.  El citado documento ha sido enviado a la Secretaría General, mediante correo del 22 de noviembre de 2021. </t>
  </si>
  <si>
    <t xml:space="preserve">Se elaboró los planes y programas relacionados con el Sistema Integrado de Conservación solicitado, el cual será presentado, para aprobación por parte del Comité Institucional de Gestión y Desempeño,  que tendrá lugar en sesión del 24 de noviembre de 2021.   El citado documento ha sido enviado a la Secretaría General, mediante correo del 22 de noviembre de 2021. </t>
  </si>
  <si>
    <t>Se elaboró los planes y programas relacionados con el Sistema Integrado de Conservación solicitado, el cual será presentado, para aprobación por parte del Comité Institucional de Gestión y Desempeño,  que tendrá lugar en sesión del 24 de noviembre de 2021.    El citado documento ha sido enviado a la Secretaría General, mediante correo del 22 de noviembre de 2021. 
Esta actividad tiene previsto su inicio para el  01/01/2022.</t>
  </si>
  <si>
    <t>El Grupo de Gestión Documental aportó como evidencia lo siguiente:
1. Documento "PROGRAMA DE GESTIÓN DOCUMENTAL (PGD IDEAM)", para las vigencias del 2021 al 2024, con fecha de aprobación por parte del Comité Institucional de Gestión de Desempeño (CIGD) mediante acta del 01/09/2021; el documento se encuentra en formato pdf con 57 páginas y lo firman Hernán Parada Arias como elaborados, Cesar Augusto Tovar como revisor y Gilberto Galvis Bautista como aprobador.
2. Resolución 1097 del 28 de septiembre de 2021 "Por la cual se adopta la actualización del Programa de Gestión Documental del Instituto de Hidrología Meteorología y Estudios Ambientales – IDEAM y se deroga la Resolución 2436 de 2017”
Según lo anterior y de acuerdo al producto formulado para la presente tarea, se aportaron las evidencias correspondientes; ahora bien, teniendo presente lo relacionado por el AGN en el radicado No. 2-2021-12024 de fecha 13 de octubre de 2021 en el que se establece que "las evidencias pendientes para dar por superado el presente hallazgo son.  - Documento Programa de Gestión Documental -PGD versión final con el desarrollo de los programas específicos a implementarse en el IDEAM", la OCI da por cerrada la presente tarea, toda vez que las evidencias aportadas hacen referencia a la solicitud del AGN y a lo formulado en la tarea.
El porcentaje de avance de la tarea es 0,37% 
NOTA: La Oficina de Control Interno informa que la descripción de la tarea, las fechas de inicio y finalización, el producto y la evidencia fueron ajustados, de acuerdo al acta "Reunión # 38 del Comité Institucional de Gestión y Desempeño" realizado el 09/06/2021 y enviado al AGN mediante radicado No. 20212080000441 del 19/07/2021.</t>
  </si>
  <si>
    <t xml:space="preserve">El Grupo de Gestión Documental elaboró el diagnóstico de la gestión electrónica de documentos del Instituto con miras a la definición del modelo de requisitos para el establecimiento  de un SGDEA y la posibilidad de la compra de una nueva herramienta informática de gestión documental.
ESTA EVIDENCIA FUE ENTREGADA CON EL INFORME 5o.
CON ESTA ENTREGA QUEDA SUPERADA ESTA ACCIÓN
</t>
  </si>
  <si>
    <t xml:space="preserve">El Grupo de Gestión Documental aportó como evidencia lo siguiente:
1. Documento en formato pdf de 4 páginas denominado "Plan de trabajo elaboración y presentación Programa de Gestión de Documentos electrónicos de archivo para el IDEAM", se encuentra elaborado por Alfredo Sánchez Mosquera (contratista), revisado por Carolina Carrillo (Profesional Grupo de Gestión Documental) y aprobado por Hernán Parada Aria (Coordinador Grupo de Gestión Documental . El documento en su contenido tiene: Introducción, Objetivos y Cronograma de actividades a realizar desde el 02/11/2021 al 15/12/2021 por parte del contratista.
Según lo anterior y de acuerdo al producto formulado para la presente tarea, se aportaron las evidencias correspondientes, por lo que desde la OCI se da por cerrada la presente tarea; sin embargo, se deberá tener en cuenta las observaciones que se relacionan por parte del AGN para el próximo seguimiento.
El porcentaje de avance de la tarea es 0.37% </t>
  </si>
  <si>
    <r>
      <rPr>
        <b/>
        <sz val="10"/>
        <rFont val="Arial"/>
        <family val="2"/>
      </rPr>
      <t>Esta actividad tiene previsto su inicio para el 10/07/2022.</t>
    </r>
    <r>
      <rPr>
        <sz val="10"/>
        <rFont val="Arial"/>
        <family val="2"/>
      </rPr>
      <t xml:space="preserve">
NOTA: La Oficina de Control Interno informa que la descripción de la tarea, las fechas de inicio y finalización, el producto y la evidencia fueron ajustados, de acuerdo al acta "Reunión # 38 del Comité Institucional de Gestión y Desempeño" realizado el 09/06/2021 y enviado al AGN mediante radicado No. 20212080000441 del 19/07/2021.</t>
    </r>
  </si>
  <si>
    <r>
      <rPr>
        <b/>
        <sz val="10"/>
        <rFont val="Arial"/>
        <family val="2"/>
      </rPr>
      <t>Esta actividad tiene previsto su inicio para el 10/07/2022.</t>
    </r>
    <r>
      <rPr>
        <sz val="10"/>
        <rFont val="Arial"/>
        <family val="2"/>
      </rPr>
      <t xml:space="preserve">
NOTA: La Oficina de Control Interno, informa que las tareas (de T8 a T22) corresponden a las nuevas tareas incluidas en el Plan de Mejoramiento Archivístico, aprobadas mediante acta "Reunión # 38 del Comité Institucional de Gestión y Desempeño" realizado el 09/06/2021 y enviado al AGN mediante radicado No. 20212080000441 del 19/07/2021.</t>
    </r>
  </si>
  <si>
    <r>
      <rPr>
        <b/>
        <sz val="10"/>
        <rFont val="Arial"/>
        <family val="2"/>
      </rPr>
      <t>Esta actividad tiene previsto su inicio para el 10/07/2022.</t>
    </r>
    <r>
      <rPr>
        <sz val="10"/>
        <rFont val="Arial"/>
        <family val="2"/>
      </rPr>
      <t xml:space="preserve">
NOTA: Se recomienda tener en cuenta las observaciones realizadas por el AGN, mediante radicado No. 2-2021-12024 de fecha 13/10/2021.</t>
    </r>
  </si>
  <si>
    <t xml:space="preserve">El Grupo de Gestión Documental aportó como evidencia lo siguiente:
1. Documento Guía para la organización de archivos en el IDEAM. Código: A-GD-G001. Versión 2 de fecha 30/07/2018
2. Documento Organización de las historias laborales. Código: A-GD-I005.Versión 1 de fecha 08/06/2017
3. Documento Instructivo para la realización de transferencias primarias en el IDEAM. Código: A-GD-I006.Versión 2 de fecha 28/09/2018
4. Documento Instructivo para el saneamiento ambiental, limpieza y desinfección de áreas y documentos archivo. Código: A-GD-I007.Versión 2 de  fecha 24/08/2021
5. Documento Instructivo para la organización de los archivos satélites. Código: A-GD-I010.Versión 1 de fecha 03/05/2020
6. Documento Procedimiento disposición final de documentos de archivo IDEAM Código: A-GD-P009.Versión 1 de fecha 22/05/2018
7. Documento Procedimiento para la expedición notificación y custodia de resoluciones Código: A-GD-P011.Versión 2 de fecha 06/05/2021
8. Documento Protocolo para la organización de documentos hidrometeorológicos y ambientales Código: A-GD-PC001.Versión 8 de fecha 08/03/2021
9. Resolución 3104 del 26 de diciembre de 2017 "Por la cual se adopta el reglamento interno de correspondencia y archivo del Instituto de Hidrología, Meteorología y Estudios Ambientales - IDEAM
Los anteriores documentos hacen parte del Sistema de Gestión Integrado (SGI) del IDEAM y determinan la organización de los archivos al interior del Instituto, teniendo como referencia lo descrito en el Programa de Gestión Documental (PGD).
Según lo anterior y de acuerdo al producto formulado para la presente tarea, se aportaron las evidencias correspondientes; ahora bien, teniendo presente lo relacionado por el AGN en el radicado No. 2-2021-12024 de fecha 13 de octubre de 2021 en el que se establece que "las evidencias pendientes para dar por superado el presente hallazgo son:  - Procedimiento de organización de archivos, clasificación, ordenación y descripción, conforme a la nueva versión del PGD", la OCI da por cerrada la presente tarea, toda vez que las evidencias aportadas hacen referencia a la solicitud del AGN y a lo formulado en la tarea.
El porcentaje de avance de la tarea es 0,37% </t>
  </si>
  <si>
    <t xml:space="preserve">El Grupo de Gestión Documental aportó como evidencia lo siguiente:
1. Documento en pdf de 104 páginas denominado "Modelo de Requisitos para la Gestión de Documentos Electrónicos de Archivo del Instituto de Hidrología, Meteorología y Estudios Ambientales - IDEAM" en el documento se pudo evidenciar lo siguiente:
- Introducción, Alcance, Objetivo, Marco jurídico, Marco conceptual, MODELO DE REQUISITOS PARA LA GESTIÓN DE DOCUMENTOS ELECTRÓNICOS DE ARCHIVO IDEAM, REQUERIMIENTOS Y NECESIDADES PARA LA IMPLEMENTACIÓN DEL SGDEA EN EL IDEAM, CONCLUSIONES, Bibliografía y anexos.
- El documento se encuentra firmado en su elaboración por NARITA GARCÍA RAMÍREZ (Profesional de Grupo de Gestión Documental), revisado por HERNÁN PARADA (Coordinador de Grupo de Gestión Documental), ALICIA BARÓN LEGUIZAMÓN (Jefe de Oficina Informática) y CÉSAR TOVAR LUCUARA (Asesor Secretaria General) y aprobado por Gilberto Galvis Bautista (Secretario General).
-  Mediante acta del 1° de septiembre de 2021, del Comité Institucional de Gestión y Desempeño, se aprobó el citado documento. 
La anterior evidencia corresponde al avance de la tarea, la cual se tomará como insumo para el desarrollo del Modelo de requisitos del sistema de gestión de documentos electrónicos de archivo del Instituto.
Según lo anterior y de acuerdo al producto formulado para la presente tarea, se aportaron las evidencias correspondientes; ahora bien, teniendo presente lo relacionado por el AGN en el radicado No. 2-2021-12024 de fecha 13 de octubre de 2021 en el que se establece que "las evidencias pendientes para dar por superado el presente hallazgo son:  - Modelo de requisito elaborado por la entidad (conforme a las necesidades de la entidad)", la OCI da por cerrada la presente tarea, toda vez que las evidencias aportadas hacen referencia a la solicitud del AGN y a lo formulado en la tarea.
El porcentaje de avance de la tarea es 0,37% </t>
  </si>
  <si>
    <r>
      <rPr>
        <b/>
        <sz val="10"/>
        <rFont val="Arial"/>
        <family val="2"/>
      </rPr>
      <t>Esta actividad tiene previsto su inicio para el 01/08/2022.</t>
    </r>
    <r>
      <rPr>
        <sz val="10"/>
        <rFont val="Arial"/>
        <family val="2"/>
      </rPr>
      <t xml:space="preserve">
NOTA: Se recomienda tener en cuenta las observaciones realizadas por el AGN, mediante radicado No. 2-2021-12024 de fecha 13/10/2021.</t>
    </r>
  </si>
  <si>
    <t xml:space="preserve">El Grupo de Gestión Documental aportó como evidencia lo siguiente:
- Cinco (5) documentos en Excel del Formato Único de Inventario Documental - IDEAM, en los que se relacionan los inventarios documentales del HIMAT (periodo 1976 - 2004) y SCMH (1968 - 1976) para cada una de las dependencias existentes en su momento.
- Se evidencia acta No.1 del 7 de octubre con el AGN, donde se informa que se cometió error en el informe y acta de visita de inspección al decir que la entidad debía "Elaborar tablas de valoración documental para la producción documental ocurrida entre 2004 y 2020 propias de sus funciones", cuando ya se contaba con tablas de retención documental aprobadas desde el año 1999. 
Según lo anterior y de acuerdo al producto formulado para la presente tarea, se aportaron las evidencias correspondientes, por lo que desde la OCI se da por cerrada la presente tarea; sin embargo, se deberá tener en cuenta las observaciones que se relacionan por parte del AGN para el próximo seguimiento.
El porcentaje de avance de la tarea es 1.19% </t>
  </si>
  <si>
    <t xml:space="preserve">El Grupo de Gestión Documental aportó como evidencia el acta No 01 del 07 de octubre de 2021, en la que por objeto se tiene: "Aclarar dudas con respecto al cumplimiento del Plan de Mejoramiento Archivístico- PMA. IDEAM -GIV". Se pudo evidenciar como conclusión de la reunión: "El IDEAM no debe elaborar Tablas de Valoración Documental (TVD) puesto que la Tablas de Retención Documental (TRD) aprobadas por el AGN mediante acuerdo 012 del 23 de julio del 1999 cobijó la producción documental de los años 1993 a 1998". Por lo anterior, la dependencia no aportó evidencias adicionales con relación a la presente tarea.
De acuerdo a lo establecido en el acta en mención desde la OCI se genera el cierre de la presente tarea.
El porcentaje de avance de la tarea es 1.19%.
</t>
  </si>
  <si>
    <t xml:space="preserve">El Grupo de Gestión Documental aportó como evidencia lo siguiente:
1. Documento en pdf de 104 páginas denominado "Modelo de Requisitos para la Gestión de Documentos Electrónicos de Archivo del Instituto de Hidrología, Meteorología y Estudios Ambientales - IDEAM" en el documento se pudo evidenciar lo siguiente:
- Introducción, Alcance, Objetivo, Marco jurídico, Marco conceptual, MODELO DE REQUISITOS PARA LA GESTIÓN DE DOCUMENTOS ELECTRÓNICOS DE ARCHIVO IDEAM, REQUERIMIENTOS Y NECESIDADES PARA LA IMPLEMENTACIÓN DEL SGDEA EN EL IDEAM, CONCLUSIONES, Bibliografía y anexos.
- El documento se encuentra firmado en su elaboración por NARITA GARCÍA RAMÍREZ (Profesional de Grupo de Gestión Documental), revisado por HERNÁN PARADA (Coordinador de Grupo de Gestión Documental), ALICIA BARÓN LEGUIZAMÓN (Jefe de Oficina Informática) y CÉSAR TOVAR LUCUARA (Asesor Secretaria General) y aprobado por Gilberto Galvis Bautista (Secretario General).
Según lo anterior y de acuerdo al producto formulado para la presente tarea, se aportaron las evidencias correspondientes; ahora bien, teniendo presente lo relacionado por el AGN en el radicado No. 2-2021-12024 de fecha 13 de octubre de 2021 en el que se establece que "las evidencias pendientes para dar por superado el presente hallazgo son:  - Modelo de requisito para documento electrónico elaborado por la entidad (conforme a las necesidades del IDEAM)", la OCI da por cerrada la presente tarea, toda vez que las evidencias aportadas hacen referencia a la solicitud del AGN y a lo formulado en la tarea.
El porcentaje de avance de la tarea es 1.66% </t>
  </si>
  <si>
    <t xml:space="preserve">El Grupo de Gestión Documental aportó como evidencia lo siguiente:
1. Acta de reunión del Comité Institucional de Gestión de Desempeño, realizado el día 01/09/2021, en la que según se evidencia en el orden del día se realizó la presentación del Modelo de requisitos para la gestión de documentos electrónicos de archivo en el IDEAM, en el desarrollo del Comité y para el punto en mención se pudo evidenciar que el documento presentado fue aprobado.
2. Lista de asistencia de fecha 01/09/2021 con la participación de 16 funcionarios y contratistas entre los que se encuentran los miembros del Comité Institucional de Gestión de Desempeño.
Según lo anterior y de acuerdo al producto formulado para la presente tarea, se aportaron las evidencias correspondientes; ahora bien, teniendo presente lo relacionado por el AGN en el radicado No. 2-2021-12024 de fecha 13 de octubre de 2021 en el que se establece que "las evidencias pendientes para dar por superado el presente hallazgo son:  - Acta de Comité Institucional de Gestión y Desempeño (aprobación del modelo)", la OCI da por cerrada la presente tarea, toda vez que las evidencias aportadas hacen referencia a la solicitud del AGN y a lo formulado en la tarea.
El porcentaje de avance de la tarea es 1.66% </t>
  </si>
  <si>
    <t>El Grupo de Gestión Documental aportó como evidencia lo siguiente:
1. Documento Guía para la organización de archivos en el IDEAM. Código: A-GD-G001. Versión 2 de fecha 30/07/2018
2. Documento Creación de usuarios y terceros. Código: A-Gd-I001. Versión 2 de fecha 07/04/2017
3. Documento Radicación de comunicaciones oficiales. Código: A-GD-M002. Versión 1 de fecha 15/06/2017
4. Documento Radicación de comunicaciones oficiales salida. Código: A-GD-M003. Versión 1 de fecha 15/06/2017
5. Documento Procedimiento para la administración de las comunicaciones oficiales. Código: A-GD-P006. Versión 6 de fecha 22/10/2021
6. Resolución 3104 del 26 de diciembre de 2017 "Por la cual se adopta el reglamento interno de correspondencia y archivo del Instituto de Hidrología, Meteorología y Estudios Ambientales - IDEAM.
Los anteriores documentos hacen parte del Sistema de Gestión Integrado (SGI) del IDEAM y hacen parte integral del proceso de correspondencia al interior del mismo; sin embargo; no se cuenta a la fecha con un documento (manual) que siga los lineamientos establecidos en el PGD actualizado.
Por lo anterior, la OCI recomienda tener en cuenta las observaciones emitidas por el AGN en el radicado No. 2-2021-12024 de fecha 13 de octubre de 2021, frente a contar con el  "Manual de correspondencia (actualizado conforme al PGD actualizado)".
No se genera porcentaje de avance de la tarea en el presente corte con las evidencias aportadas.</t>
  </si>
  <si>
    <t>El Grupo de Gestión Documental aportó como evidencia lo siguiente: 
1. Documento en formato pdf de 124 páginas denominado "DIAGNÓSTICO INTEGRAL DE ARCHIVO" de fecha septiembre de 2021,  y en su contenido se evidencia lo siguiente: Introducción, Justificación, Objetivo general y específico, Nomograma, Metodología, Información institucional, Volumen documental y fechas extremas, Ventanilla única de correspondencia, Aspectos de la función archivística, Aspectos de conservación y preservación, Recomendaciones de los archivos sede Fontibón y sede Centro - Carrera 10, Conclusiones de los archivos de la sede Fontibón y sede Centro - Carrera 10,  Áreas Operativas, Recomendaciones para las Áreas Operativas, Conclusiones para las Áreas Operativas, Referencias
2. Documento en formato Excel con el inventario de almacenamiento en Orfeo de 2012 a 2020.
Con las evidencias aportadas no fue posible evidenciar el Diagnóstico de documentos electrónicos y digitales, por lo que desde la OCI se recomienda ajustar su contenido, de tal forma que se haga referencia, de manera detallada de este apartado; de igual forma, se recomienda tener en cuenta las observaciones del AGN en su último informe con radicado No. 2-2021-12024 de fecha 13 de octubre de 2021.
El porcentaje de avance de la tarea es 0,21%.</t>
  </si>
  <si>
    <t>El Grupo de Gestión Documental aportó como evidencia lo siguiente:
1. Documento en PDF de 9 páginas, de fecha abril 2021 denominado "Plan Archivístico para la Intervención de los Fondos Acumulados - vigencias 2020 - 2024", firmado por el Coordinador del Grupo de Documental y Centro de Documentación (Hernán Parada Arias) y su contenido es: introducción, diagnóstico de los archivos del IDEAM en las diferentes fases del ciclo vital - 6.237 cajas y 712 GB, justificación, objetivos y un cronograma con 4 obligaciones y 16 actividades que sustentan las obligaciones, su desarrollo se encuentra distribuido en los años del 2021 al 2024. 
2. Documento en Excel con el cronograma de actividades del contratista Diego Fernando Salom a desarrollarse en el período 13/08/2021 a 15/12/2021 en relación a la intervención de fondos acumulados.
El documento "Plan Archivístico para la Intervención de los Fondos Acumulados - vigencias 2020 - 2024" se presentó en el quinto seguimiento realizado por la OCI, frente al cual se recomendó que para el presente seguimiento se adjuntará el acta firmada del Comité Institucional de Gestión y Desempeño, en el cual fue presentado y aprobado el plan archivístico para la intervención de los fondos acumulados, frente a esto el Grupo de Gestión Documental manifiesta que el citado Plan no es aprobado por el Comité, por lo que no se aportan más evidencias frente a la tarea, el porcentaje de avance en el último seguimiento fue de  0,40%.
Según lo anterior desde la OCI se da por cerrada la presente tarea; sin embargo, se recomienda revisar el tema de aprobación por parte del Comité Institutcional de Gestión y Desempeño, considerando la importancia, el impacto y la asignación de recursos que se deben tener en cuenta para la ejecución del mismo.  
El porcentaje de avance de la tarea es 0.52%.</t>
  </si>
  <si>
    <t>H8T2  PLAN ARCHIVÍSTICO PARA LA INTERVENCIÓN DE LOS FONDOS ACUMULADOS</t>
  </si>
  <si>
    <t xml:space="preserve">El Grupo de Gestión Documental aportó como evidencia lo siguiente:
1. Documento en PDF de 14 páginas, de fecha julio 2021 denominado " Informe de Avance Volumen Documental Archivos Diagnosticados - Sistema Integrado de Conservación" y su contenido es: introducción, objetivo, volumen documental áreas de archivo diagnosticadas y dependencias sede Fontibón; el documento fue realizado por Natali Ramírez (Contratista) y revisado por Hernán Parada (Coordinar Grupo de Gestión Documental).  
Las evidencias aportadas para el sexto seguimiento realizado por la OCI fueron las mismas que se aportaron desde el Grupo de Gestión Documental en el quinto seguimiento, en el cual se dejó la recomendación de "tener en cuenta las observaciones realizadas por el AGN, mediante radicado No. 2-2021-6308 de fecha 29/06/2021"
Por esta razón en el presente corte, se registra el mismo porcentaje de avance informado en el quinto seguimiento 0.09%
</t>
  </si>
  <si>
    <t>El Grupo de Gestión Documental aportó como evidencia lo siguiente:
1. Cuatro (4) documentos en Excel del "Formato Tabla de Valoración Documental - TVD", en los que se relaciona las Tablas de Valoración Documental del HIMAT (periodo 1976 - 1989) y SCMH (1968 - 1976), en la unidad productora de Hidrometeorología para las quince (15) direcciones existentes en estos periodos.
Los anteriores documentos no se encuentran firmados, según el Grupo de Gestión Documental informa que hasta que no se encuentren aprobados por el AGN no se realizará la recolección de las firmas finales, por lo que desde la OCI no se puede generar el cierre de la presente tarea toda vez que no se cumple aún con lo establecido en la formulación
El porcentaje de avance de la tarea es 0,20%.</t>
  </si>
  <si>
    <t>El Grupo de Gestión Documental aportó como evidencia lo siguiente:
1. Un (1) documento en Excel del "Cuadro de Clasificación  Documental", en los que se relaciona la información para el HIMAT del periodo de 1976 a 1994 y para el SCMH del periodo de 1968 a 1976.
 El anterior documento no se encuentra firmado, según el Grupo de Gestión Documental informa que hasta que no se encuentren aprobados por el AGN no se realizará la recolección de las firmas finales, por lo que desde la OCI no se puede generar el cierre de la presente tarea toda vez que no se cumple aún con lo establecido en la formulación
El porcentaje de avance de la tarea es 0,20%.</t>
  </si>
  <si>
    <t>El Grupo de Gestión Documental aportó como evidencia lo siguiente:
1. Documento "PROGRAMA DE GESTIÓN DOCUMENTAL (PGD IDEAM)", para las vigencias del 2021 al 2024, con fecha de aprobación por parte del Comité Institucional de Gestión de Desempeño (CIGD) del 01/09/2021, el documento se encuentra en formato pdf con 57 páginas y lo firman Hernán Parada Arias como elaborador, Cesar Augusto Tovar como revisor y Gilberto Galvis Bautista como aprobador.
2. Documento en formato pdf de 16 páginas "Procedimiento disposición final de documentos de archivo IDEAM". Código: A-GD-P009. Versión 1. de fecha 22/05/2018, el documento en su contenido cuenta con lo siguiente: Objetivo, Alcance, Normatividad, Definiciones, Desarrollo, Flujogramas. El documento se encuentra elaborado por Hernán Parada Arias, revisado por Nubia Traslaviña Saavedra y aprobado por Adriana Portillo Trujillo.
3. Documento en formato pdf de 16 páginas "Guía para la organización de archivos en el IDEAM". Código: A-GD-G001. Versión 2 de fecha 30/07/2018,  el documento en su contenido cuenta con lo siguiente: Objetivo, Alcance, Normatividad, Definiciones, Directriz general, Desarrollo. El documento se encuentra elaborado por Hernán Parada Arias, revisado por Nubia Traslaviña Saavedra y aprobado por Adriana Portillo Trujillo.
El documento 1 mencionado anteriormente (PGD) en sus páginas 26, 27, 28 y 29 contempla lo descrito en la tarea en cuanto a la clasificación, ordenación, descripción de los documentos de archivos del IDEAM; adicionalmente, los demás documentos aportados hacen referencia en su contenido a la organización y disposición final de los documentos en el IDEAM.
Según lo anterior y de acuerdo al producto formulado para la presente tarea, se aportaron las evidencias correspondientes; ahora bien, teniendo presente lo relacionado por el AGN en el radicado No. 2-2021-12024 de fecha 13 de octubre de 2021 en el que se establece que "las evidencias pendientes para dar por superado el presente hallazgo son:  - El PGD debe incluir los procedimientos para efectuar las actividades de organización: clasificación, ordenación y descripción", la OCI da por cerrada la presente tarea, toda vez que las evidencias aportadas hacen referencia a la solicitud del AGN y a lo formulado en la tarea.
El porcentaje de avance de la tarea es 0,83%.</t>
  </si>
  <si>
    <t xml:space="preserve">El Grupo de Gestión Documental aportó como evidencia lo siguiente:
1. Documento "DIAGNÓSTICO INTEGRAL DE ARCHIVO IDEAM", de fecha septiembre de 2021, documento en formato pdf de 138 páginas y en su contenido se evidencia lo siguiente: Introducción, Justificación, Objetivo general y específico, Nomograma, Metodología, Información institucional, Volumen documental y fechas extremas, Ventanilla única de correspondencia, Aspectos de la función archivística, Aspectos de conservación y preservación, Recomendaciones de los archivos sede Fontibón y sede Centro - Carrera 10, Conclusiones de los archivos de la sede Fontibón y sede Centro - Carrera 10, Áreas Operativas, Recomendaciones para las Áreas Operativas, Conclusiones para las Áreas Operativas, Referencias. 
Según lo anterior y de acuerdo al producto formulado para la presente tarea, se aportaron las evidencias correspondientes, por lo que desde la OCI se da por cerrada la presente tarea; sin embargo, se deberá tener en cuenta las observaciones que se relacionan por parte del AGN para el próximo seguimiento.
El porcentaje de avance de la tarea es 0,19% </t>
  </si>
  <si>
    <t>El Grupo de Gestión Documental aportó como evidencia lo siguiente:
1. Acta de sesión del 29 de octubre del Comité Institucional de Gestión y Desempeño donde se aprobaron las tablas de valoración documental. 
2. Lista de asistencia Comité Institucional de Gestión y Desempeño
Se puedo evidenciar que en el acta referenciada anteriormente se realizó la aprovación de las TVD por parte de los miembros del Comite de Gestión y Desempeño del Instituto.
Por lo anterior, la Oficina de Control Interno da por cerrada la presente tarea ya que se cumple con lo formulado.</t>
  </si>
  <si>
    <t>Acta Comité Institucional de Gestión y Desempeño
Lista de asistencia Comité Institucional de Gestión y Desempeño</t>
  </si>
  <si>
    <t>El Grupo de Gestión Documental aportó como evidencia lo siguiente:
1. Resolución 3104 de 2017 "Por la cual se adopta el reglamento interno de correspondencia y archivo del Instituto de Hidrología, Meteorología y Estudios Ambientales - IDEAM"
2. Formato y registro "CONTROL PRÉSTAMO DE DOCUMENTOS". Código: A-GD-F001. Versión: 02 de Fecha: 05/12/2014.
3. Formato y registro "PRÉSTAMO DE DOCUMENTOS DEL ARCHIVO DE GESTIÓN CENTRALIZADO". CÓDIGO: A-GD-F016. Versión: 03 de fecha 23/09/2020
4. Formato y registro "ENTREGA DE DOCUMENTOS ARCHIVOS SATÉLITES". Código: A-GD-F027. Versión: 01 de fecha 09/10/20218.
El documento 1 mencionado anteriormente (Resolución) en sus articulo 27, 28 y 35 puntualizan lo descrito en la tarea en cuanto al préstamo de expedientesM ahora bien, el proceso de control y préstamo de expedientes se formaliza por medio del uso de los formatos registrados en las evidencias (numerales 2, 3 y 4). Teniendo en cuenta esto y dado que el Archivo General de la Nación no generó observación alguna frente a esta tarea en su último seguimiento con radicado No. 2-2021-12024 de fecha 13 de octubre de 2021, la OCI genera cierre de la presente tarea dado que se aportaron las evidencias referidas en el producto formulado.
NOTA: Se recomienda tener en cuenta las observaciones que se relacionen por parte del AGN para el próximo seguimiento
El porcentaje de avance de la tarea es 0,83%.</t>
  </si>
  <si>
    <t>El Grupo de Gestión Documental aportó como evidencia lo siguiente:
1. Documento "PROCEDIMIENTO REGISTRO DE ACTIVOS DE INFORMACIÓN". Código: E-GI-P010. Versión: 05 de fecha 30/06/2021
2. Resolución 0371 del 30 de abril de 2021 "Por la cual se actualiza la Política general de seguridad y privacidad de la información, seguridad digital y continuidad de la operación de los servicios del IDEAM, se definen lineamientos frente al uso y manejo de la información y se deroga la Resolución 390 del 15 de marzo de 2016", la cual puede ser cuncultada en el siguiente link https://bit.ly/2ZfFzaY
3. Resolución 3158 del 21 de diciembre de 2018 "Por la cual se adopta la política de seguridad y privacidad de la información del IDEAM"
4. Documento Política de Publicación de datos en la web, la cual puede ser consultada en el siguinete link http://www.ideam.gov.co/documents/24189/359037/Pol%C3%ADtica+de+publicaci%C3%B3n+de+datos+en+la+Web-Revisada+y+Ajustada.pdf/eaab1606-28bf-455d-ace2-3fcec7148c19
Las evidencias relacionadas anteriormente dan cuenta de los controles para la seguridad, custodia y reserva de la información y se encuentran en concordancia con lo descrito en el Programa de Gestión Documental - PGD actualizado en la presente vigencia, atendiendo las observaciones del Archivo General de la Nación (AGN) citadas en el radicado No. 2-2021-12024 de fecha 13 de octubre de 2021. Por lo anterior la OCI genera el cierre de la presente tarea.
El porcentaje de avance de la tarea es 0,83%.</t>
  </si>
  <si>
    <t>6° informe sgto-24-11-2021-MEPJ-CACR</t>
  </si>
  <si>
    <t>Esta actividad tiene previsto su inicio para el  31/07/2023</t>
  </si>
  <si>
    <t>Avance parcial de la tarea</t>
  </si>
  <si>
    <t>Para cierre en este seguimiento</t>
  </si>
  <si>
    <t>El Grupo de Gestión Documental, para el presente seguimiento no aportó evidencia del avance de la tarea.</t>
  </si>
  <si>
    <t xml:space="preserve">No se genera avances en el presente corte </t>
  </si>
  <si>
    <t>Tarea entregada en el quinto seguimiento</t>
  </si>
  <si>
    <t>Esta actividad tiene previsto su inicio para el 01/08/2022.</t>
  </si>
  <si>
    <t>No se presentan avances de la actividad</t>
  </si>
  <si>
    <t xml:space="preserve">OBSERVACIÓN </t>
  </si>
  <si>
    <t>% DE AVANCE TAREAS</t>
  </si>
  <si>
    <t>TAREA</t>
  </si>
  <si>
    <t>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</si>
</sst>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name val="Arial"/>
      <family val="2"/>
    </font>
    <font>
      <sz val="10"/>
      <color indexed="8"/>
      <name val="Arial"/>
      <family val="2"/>
    </font>
    <font>
      <b/>
      <sz val="9"/>
      <name val="Arial"/>
      <family val="2"/>
    </font>
    <font>
      <sz val="10"/>
      <name val="Arial"/>
      <family val="2"/>
    </font>
    <font>
      <b/>
      <sz val="10"/>
      <name val="Arial"/>
      <family val="2"/>
    </font>
    <font>
      <sz val="10"/>
      <color theme="1"/>
      <name val="Arial"/>
      <family val="2"/>
    </font>
    <font>
      <b/>
      <sz val="9"/>
      <color indexed="81"/>
      <name val="Tahoma"/>
      <family val="2"/>
    </font>
    <font>
      <sz val="9"/>
      <color indexed="81"/>
      <name val="Tahoma"/>
      <family val="2"/>
    </font>
    <font>
      <b/>
      <sz val="11"/>
      <color theme="1"/>
      <name val="Calibri"/>
      <family val="2"/>
      <scheme val="minor"/>
    </font>
    <font>
      <b/>
      <sz val="12"/>
      <color indexed="8"/>
      <name val="Arial"/>
      <family val="2"/>
    </font>
    <font>
      <b/>
      <sz val="8"/>
      <name val="Arial"/>
      <family val="2"/>
    </font>
    <font>
      <sz val="9"/>
      <name val="Arial"/>
      <family val="2"/>
    </font>
    <font>
      <sz val="10"/>
      <color rgb="FF000000"/>
      <name val="Arial"/>
      <family val="2"/>
    </font>
    <font>
      <b/>
      <sz val="10"/>
      <color theme="1"/>
      <name val="Arial"/>
      <family val="2"/>
    </font>
    <font>
      <sz val="4"/>
      <name val="Arial"/>
      <family val="2"/>
    </font>
    <font>
      <sz val="11"/>
      <name val="Calibri"/>
      <family val="2"/>
      <scheme val="minor"/>
    </font>
  </fonts>
  <fills count="2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92D05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9" tint="0.79998168889431442"/>
        <bgColor rgb="FFF4B083"/>
      </patternFill>
    </fill>
    <fill>
      <patternFill patternType="solid">
        <fgColor theme="9" tint="0.79998168889431442"/>
        <bgColor rgb="FFE2EFD9"/>
      </patternFill>
    </fill>
    <fill>
      <patternFill patternType="solid">
        <fgColor theme="5" tint="0.59999389629810485"/>
        <bgColor rgb="FFAEABAB"/>
      </patternFill>
    </fill>
    <fill>
      <patternFill patternType="solid">
        <fgColor theme="5" tint="0.59999389629810485"/>
        <bgColor rgb="FFF7CAAC"/>
      </patternFill>
    </fill>
    <fill>
      <patternFill patternType="solid">
        <fgColor theme="9" tint="0.59999389629810485"/>
        <bgColor rgb="FFF7CAAC"/>
      </patternFill>
    </fill>
    <fill>
      <patternFill patternType="solid">
        <fgColor theme="9" tint="0.59999389629810485"/>
        <bgColor rgb="FFC5E0B3"/>
      </patternFill>
    </fill>
    <fill>
      <patternFill patternType="solid">
        <fgColor theme="7" tint="0.59999389629810485"/>
        <bgColor rgb="FFFFE598"/>
      </patternFill>
    </fill>
  </fills>
  <borders count="5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1">
    <xf numFmtId="0" fontId="0" fillId="0" borderId="0"/>
  </cellStyleXfs>
  <cellXfs count="420">
    <xf numFmtId="0" fontId="0" fillId="0" borderId="0" xfId="0"/>
    <xf numFmtId="0" fontId="4" fillId="0" borderId="0" xfId="0" applyFont="1" applyAlignment="1">
      <alignment horizontal="justify" vertical="center" wrapText="1"/>
    </xf>
    <xf numFmtId="9" fontId="4" fillId="0" borderId="0" xfId="0" applyNumberFormat="1" applyFont="1" applyAlignment="1">
      <alignment horizontal="justify" vertical="center" wrapText="1"/>
    </xf>
    <xf numFmtId="0" fontId="6" fillId="0" borderId="0" xfId="0" applyFont="1" applyAlignment="1">
      <alignment horizontal="justify" vertical="center" wrapText="1"/>
    </xf>
    <xf numFmtId="0" fontId="2" fillId="0" borderId="0" xfId="0" applyFont="1" applyAlignment="1">
      <alignment horizontal="justify" vertical="center" wrapText="1"/>
    </xf>
    <xf numFmtId="0" fontId="5" fillId="0" borderId="0" xfId="0" applyFont="1" applyAlignment="1">
      <alignment horizontal="right" vertical="center" wrapText="1"/>
    </xf>
    <xf numFmtId="0" fontId="6" fillId="0" borderId="0" xfId="0" applyFont="1" applyAlignment="1">
      <alignment horizontal="right" vertical="center" wrapText="1"/>
    </xf>
    <xf numFmtId="9" fontId="5" fillId="0" borderId="0" xfId="0" applyNumberFormat="1" applyFont="1" applyAlignment="1">
      <alignment horizontal="justify" vertical="center" wrapText="1"/>
    </xf>
    <xf numFmtId="0" fontId="6" fillId="0" borderId="0" xfId="0" applyFont="1" applyAlignment="1">
      <alignment horizontal="center" vertical="center" wrapText="1"/>
    </xf>
    <xf numFmtId="0" fontId="0" fillId="0" borderId="0" xfId="0" applyAlignment="1">
      <alignment horizontal="center"/>
    </xf>
    <xf numFmtId="10" fontId="5" fillId="0" borderId="0" xfId="0" applyNumberFormat="1" applyFont="1" applyAlignment="1">
      <alignment horizontal="center" vertical="center" wrapText="1"/>
    </xf>
    <xf numFmtId="1" fontId="4" fillId="3" borderId="0" xfId="0" applyNumberFormat="1" applyFont="1" applyFill="1" applyBorder="1" applyAlignment="1">
      <alignment horizontal="center" vertical="top" wrapText="1"/>
    </xf>
    <xf numFmtId="0" fontId="0" fillId="3" borderId="0" xfId="0" applyFill="1" applyAlignment="1">
      <alignment wrapText="1"/>
    </xf>
    <xf numFmtId="0" fontId="0" fillId="3" borderId="0" xfId="0" applyFill="1"/>
    <xf numFmtId="0" fontId="0" fillId="6" borderId="4" xfId="0" applyFill="1" applyBorder="1" applyAlignment="1">
      <alignment horizontal="center" vertical="center" wrapText="1"/>
    </xf>
    <xf numFmtId="0" fontId="0" fillId="3" borderId="4" xfId="0" applyFill="1" applyBorder="1" applyAlignment="1">
      <alignment horizontal="center" vertical="center" wrapText="1"/>
    </xf>
    <xf numFmtId="0" fontId="0" fillId="3" borderId="20" xfId="0" applyFill="1" applyBorder="1" applyAlignment="1">
      <alignment horizontal="center" vertical="center" wrapText="1"/>
    </xf>
    <xf numFmtId="0" fontId="0" fillId="3" borderId="4" xfId="0" applyFill="1" applyBorder="1" applyAlignment="1">
      <alignment horizontal="center" vertical="center"/>
    </xf>
    <xf numFmtId="0" fontId="6" fillId="0" borderId="0" xfId="0" applyFont="1" applyBorder="1" applyAlignment="1">
      <alignment horizontal="center" vertical="center" wrapText="1"/>
    </xf>
    <xf numFmtId="0" fontId="6" fillId="8" borderId="4" xfId="0" applyFont="1" applyFill="1" applyBorder="1" applyAlignment="1">
      <alignment horizontal="center" vertical="center" wrapText="1"/>
    </xf>
    <xf numFmtId="0" fontId="6" fillId="8" borderId="18" xfId="0" applyFont="1" applyFill="1" applyBorder="1" applyAlignment="1">
      <alignment horizontal="justify" vertical="top" wrapText="1"/>
    </xf>
    <xf numFmtId="0" fontId="6" fillId="9" borderId="4" xfId="0" applyFont="1" applyFill="1" applyBorder="1" applyAlignment="1">
      <alignment horizontal="center" vertical="center" wrapText="1"/>
    </xf>
    <xf numFmtId="0" fontId="6" fillId="9" borderId="18" xfId="0" applyFont="1" applyFill="1" applyBorder="1" applyAlignment="1">
      <alignment horizontal="justify" vertical="top" wrapText="1"/>
    </xf>
    <xf numFmtId="0" fontId="6" fillId="10" borderId="4" xfId="0" applyFont="1" applyFill="1" applyBorder="1" applyAlignment="1">
      <alignment horizontal="center" vertical="center" wrapText="1"/>
    </xf>
    <xf numFmtId="0" fontId="6" fillId="10" borderId="18" xfId="0" applyFont="1" applyFill="1" applyBorder="1" applyAlignment="1">
      <alignment horizontal="justify" vertical="top" wrapText="1"/>
    </xf>
    <xf numFmtId="0" fontId="6" fillId="11" borderId="4" xfId="0" applyFont="1" applyFill="1" applyBorder="1" applyAlignment="1">
      <alignment horizontal="center" vertical="center" wrapText="1"/>
    </xf>
    <xf numFmtId="0" fontId="6" fillId="11" borderId="18" xfId="0" applyFont="1" applyFill="1" applyBorder="1" applyAlignment="1">
      <alignment horizontal="justify" vertical="top" wrapText="1"/>
    </xf>
    <xf numFmtId="0" fontId="6" fillId="13" borderId="4" xfId="0" applyFont="1" applyFill="1" applyBorder="1" applyAlignment="1">
      <alignment horizontal="center" vertical="center" wrapText="1"/>
    </xf>
    <xf numFmtId="0" fontId="6" fillId="13" borderId="18" xfId="0" applyFont="1" applyFill="1" applyBorder="1" applyAlignment="1">
      <alignment horizontal="justify" vertical="top" wrapText="1"/>
    </xf>
    <xf numFmtId="0" fontId="6" fillId="15" borderId="4" xfId="0" applyFont="1" applyFill="1" applyBorder="1" applyAlignment="1">
      <alignment horizontal="center" vertical="center" wrapText="1"/>
    </xf>
    <xf numFmtId="0" fontId="6" fillId="15" borderId="18" xfId="0" applyFont="1" applyFill="1" applyBorder="1" applyAlignment="1">
      <alignment horizontal="justify" vertical="top" wrapText="1"/>
    </xf>
    <xf numFmtId="0" fontId="6" fillId="16" borderId="18" xfId="0" applyFont="1" applyFill="1" applyBorder="1" applyAlignment="1">
      <alignment horizontal="justify" vertical="top" wrapText="1"/>
    </xf>
    <xf numFmtId="0" fontId="6" fillId="5" borderId="4" xfId="0" applyFont="1" applyFill="1" applyBorder="1" applyAlignment="1">
      <alignment horizontal="center" vertical="center" wrapText="1"/>
    </xf>
    <xf numFmtId="0" fontId="6" fillId="5" borderId="18" xfId="0" applyFont="1" applyFill="1" applyBorder="1" applyAlignment="1">
      <alignment horizontal="justify" vertical="top" wrapText="1"/>
    </xf>
    <xf numFmtId="0" fontId="6" fillId="17" borderId="4" xfId="0" applyFont="1" applyFill="1" applyBorder="1" applyAlignment="1">
      <alignment horizontal="center" vertical="center" wrapText="1"/>
    </xf>
    <xf numFmtId="0" fontId="6" fillId="17" borderId="18" xfId="0" applyFont="1" applyFill="1" applyBorder="1" applyAlignment="1">
      <alignment horizontal="justify" vertical="top" wrapText="1"/>
    </xf>
    <xf numFmtId="0" fontId="1" fillId="0" borderId="6" xfId="0" applyFont="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6" fillId="11" borderId="4" xfId="0" applyFont="1" applyFill="1" applyBorder="1" applyAlignment="1">
      <alignment horizontal="justify" vertical="top" wrapText="1"/>
    </xf>
    <xf numFmtId="0" fontId="4" fillId="16" borderId="4" xfId="0" applyFont="1" applyFill="1" applyBorder="1" applyAlignment="1">
      <alignment horizontal="center" vertical="center" wrapText="1"/>
    </xf>
    <xf numFmtId="0" fontId="6" fillId="16" borderId="4" xfId="0" applyFont="1" applyFill="1" applyBorder="1" applyAlignment="1">
      <alignment horizontal="center" vertical="center" wrapText="1"/>
    </xf>
    <xf numFmtId="0" fontId="6" fillId="16" borderId="4" xfId="0" applyFont="1" applyFill="1" applyBorder="1" applyAlignment="1">
      <alignment horizontal="justify" vertical="top" wrapText="1"/>
    </xf>
    <xf numFmtId="0" fontId="6" fillId="8" borderId="4" xfId="0" applyFont="1" applyFill="1" applyBorder="1" applyAlignment="1">
      <alignment horizontal="justify" vertical="top" wrapText="1"/>
    </xf>
    <xf numFmtId="0" fontId="6" fillId="9" borderId="4" xfId="0" applyFont="1" applyFill="1" applyBorder="1" applyAlignment="1">
      <alignment horizontal="justify" vertical="top" wrapText="1"/>
    </xf>
    <xf numFmtId="0" fontId="6" fillId="13" borderId="4" xfId="0" applyFont="1" applyFill="1" applyBorder="1" applyAlignment="1">
      <alignment horizontal="justify" vertical="top" wrapText="1"/>
    </xf>
    <xf numFmtId="0" fontId="6" fillId="5" borderId="4" xfId="0" applyFont="1" applyFill="1" applyBorder="1" applyAlignment="1">
      <alignment horizontal="justify" vertical="top" wrapText="1"/>
    </xf>
    <xf numFmtId="0" fontId="6" fillId="10" borderId="4" xfId="0" applyFont="1" applyFill="1" applyBorder="1" applyAlignment="1">
      <alignment horizontal="justify" vertical="top" wrapText="1"/>
    </xf>
    <xf numFmtId="0" fontId="6" fillId="15" borderId="4" xfId="0" applyFont="1" applyFill="1" applyBorder="1" applyAlignment="1">
      <alignment horizontal="justify" vertical="top" wrapText="1"/>
    </xf>
    <xf numFmtId="0" fontId="6" fillId="17" borderId="4" xfId="0" applyFont="1" applyFill="1" applyBorder="1" applyAlignment="1">
      <alignment horizontal="justify" vertical="top" wrapText="1"/>
    </xf>
    <xf numFmtId="0" fontId="1" fillId="0" borderId="32" xfId="0" applyFont="1" applyBorder="1" applyAlignment="1">
      <alignment horizontal="center" vertical="center"/>
    </xf>
    <xf numFmtId="0" fontId="10" fillId="5" borderId="29" xfId="0" applyFont="1" applyFill="1" applyBorder="1" applyAlignment="1">
      <alignment horizontal="center" vertical="center" wrapText="1"/>
    </xf>
    <xf numFmtId="0" fontId="4" fillId="11" borderId="4"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13" borderId="4" xfId="0" applyFont="1" applyFill="1" applyBorder="1" applyAlignment="1">
      <alignment horizontal="center" vertical="center" wrapText="1"/>
    </xf>
    <xf numFmtId="0" fontId="4" fillId="14" borderId="4" xfId="0" applyFont="1" applyFill="1" applyBorder="1" applyAlignment="1">
      <alignment horizontal="center" vertical="center" wrapText="1"/>
    </xf>
    <xf numFmtId="0" fontId="6" fillId="14" borderId="4" xfId="0" applyFont="1" applyFill="1" applyBorder="1" applyAlignment="1">
      <alignment horizontal="justify" vertical="top" wrapText="1"/>
    </xf>
    <xf numFmtId="0" fontId="4" fillId="10" borderId="4" xfId="0" applyFont="1" applyFill="1" applyBorder="1" applyAlignment="1">
      <alignment horizontal="center" vertical="center" wrapText="1"/>
    </xf>
    <xf numFmtId="0" fontId="4" fillId="15" borderId="4"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17" borderId="4" xfId="0" applyFont="1" applyFill="1" applyBorder="1" applyAlignment="1">
      <alignment horizontal="center" vertical="center" wrapText="1"/>
    </xf>
    <xf numFmtId="0" fontId="4" fillId="12" borderId="4" xfId="0" applyFont="1" applyFill="1" applyBorder="1" applyAlignment="1">
      <alignment horizontal="center" vertical="center" wrapText="1"/>
    </xf>
    <xf numFmtId="0" fontId="6" fillId="12" borderId="4" xfId="0" applyFont="1" applyFill="1" applyBorder="1" applyAlignment="1">
      <alignment horizontal="justify" vertical="top" wrapText="1"/>
    </xf>
    <xf numFmtId="0" fontId="6" fillId="14" borderId="18" xfId="0" applyFont="1" applyFill="1" applyBorder="1" applyAlignment="1">
      <alignment horizontal="justify" vertical="top" wrapText="1"/>
    </xf>
    <xf numFmtId="0" fontId="6" fillId="12" borderId="18" xfId="0" applyFont="1" applyFill="1" applyBorder="1" applyAlignment="1">
      <alignment horizontal="justify" vertical="top" wrapText="1"/>
    </xf>
    <xf numFmtId="0" fontId="4" fillId="11" borderId="15" xfId="0" applyFont="1" applyFill="1" applyBorder="1" applyAlignment="1">
      <alignment horizontal="center" vertical="center" wrapText="1"/>
    </xf>
    <xf numFmtId="0" fontId="6" fillId="11" borderId="15" xfId="0" applyFont="1" applyFill="1" applyBorder="1" applyAlignment="1">
      <alignment horizontal="justify" vertical="top" wrapText="1"/>
    </xf>
    <xf numFmtId="0" fontId="6" fillId="11" borderId="33" xfId="0" applyFont="1" applyFill="1" applyBorder="1" applyAlignment="1">
      <alignment horizontal="justify" vertical="top" wrapText="1"/>
    </xf>
    <xf numFmtId="0" fontId="4" fillId="14" borderId="4" xfId="0" applyFont="1" applyFill="1" applyBorder="1" applyAlignment="1">
      <alignment horizontal="justify" vertical="center" wrapText="1"/>
    </xf>
    <xf numFmtId="0" fontId="4" fillId="12" borderId="4" xfId="0" applyFont="1" applyFill="1" applyBorder="1" applyAlignment="1">
      <alignment horizontal="left" vertical="center" wrapText="1"/>
    </xf>
    <xf numFmtId="0" fontId="2" fillId="9" borderId="4" xfId="0" applyFont="1" applyFill="1" applyBorder="1" applyAlignment="1">
      <alignment horizontal="justify" vertical="center" wrapText="1"/>
    </xf>
    <xf numFmtId="0" fontId="2" fillId="11" borderId="4" xfId="0" applyFont="1" applyFill="1" applyBorder="1" applyAlignment="1">
      <alignment horizontal="justify" vertical="center" wrapText="1"/>
    </xf>
    <xf numFmtId="0" fontId="4" fillId="8" borderId="4" xfId="0" applyFont="1" applyFill="1" applyBorder="1" applyAlignment="1">
      <alignment horizontal="justify" vertical="center" wrapText="1"/>
    </xf>
    <xf numFmtId="0" fontId="2" fillId="8" borderId="4" xfId="0" applyFont="1" applyFill="1" applyBorder="1" applyAlignment="1">
      <alignment horizontal="justify" vertical="center" wrapText="1"/>
    </xf>
    <xf numFmtId="0" fontId="4" fillId="13" borderId="4" xfId="0" applyFont="1" applyFill="1" applyBorder="1" applyAlignment="1">
      <alignment horizontal="justify" vertical="center" wrapText="1"/>
    </xf>
    <xf numFmtId="0" fontId="2" fillId="13" borderId="4" xfId="0" applyFont="1" applyFill="1" applyBorder="1" applyAlignment="1">
      <alignment horizontal="justify" vertical="center" wrapText="1"/>
    </xf>
    <xf numFmtId="0" fontId="4" fillId="10" borderId="4" xfId="0" applyFont="1" applyFill="1" applyBorder="1" applyAlignment="1">
      <alignment horizontal="justify" vertical="center" wrapText="1"/>
    </xf>
    <xf numFmtId="0" fontId="2" fillId="10" borderId="4" xfId="0" applyFont="1" applyFill="1" applyBorder="1" applyAlignment="1">
      <alignment horizontal="justify" vertical="center" wrapText="1"/>
    </xf>
    <xf numFmtId="0" fontId="4" fillId="15" borderId="4" xfId="0" applyFont="1" applyFill="1" applyBorder="1" applyAlignment="1">
      <alignment horizontal="justify" vertical="center" wrapText="1"/>
    </xf>
    <xf numFmtId="0" fontId="2" fillId="15" borderId="4" xfId="0" applyFont="1" applyFill="1" applyBorder="1" applyAlignment="1">
      <alignment horizontal="justify" vertical="center" wrapText="1"/>
    </xf>
    <xf numFmtId="0" fontId="4" fillId="5" borderId="4" xfId="0" applyFont="1" applyFill="1" applyBorder="1" applyAlignment="1">
      <alignment horizontal="justify" vertical="center" wrapText="1"/>
    </xf>
    <xf numFmtId="14" fontId="4" fillId="8" borderId="4" xfId="0" applyNumberFormat="1" applyFont="1" applyFill="1" applyBorder="1" applyAlignment="1">
      <alignment horizontal="center" vertical="center" wrapText="1"/>
    </xf>
    <xf numFmtId="14" fontId="4" fillId="14" borderId="4" xfId="0" applyNumberFormat="1" applyFont="1" applyFill="1" applyBorder="1" applyAlignment="1">
      <alignment horizontal="center" vertical="center" wrapText="1"/>
    </xf>
    <xf numFmtId="14" fontId="4" fillId="5" borderId="4" xfId="0" applyNumberFormat="1" applyFont="1" applyFill="1" applyBorder="1" applyAlignment="1">
      <alignment horizontal="center" vertical="center" wrapText="1"/>
    </xf>
    <xf numFmtId="14" fontId="4" fillId="12" borderId="4" xfId="0" applyNumberFormat="1" applyFont="1" applyFill="1" applyBorder="1" applyAlignment="1">
      <alignment horizontal="center" vertical="center" wrapText="1"/>
    </xf>
    <xf numFmtId="14" fontId="4" fillId="11" borderId="4" xfId="0" applyNumberFormat="1" applyFont="1" applyFill="1" applyBorder="1" applyAlignment="1">
      <alignment horizontal="center" vertical="center" wrapText="1"/>
    </xf>
    <xf numFmtId="14" fontId="4" fillId="11" borderId="15" xfId="0" applyNumberFormat="1" applyFont="1" applyFill="1" applyBorder="1" applyAlignment="1">
      <alignment horizontal="center" vertical="center" wrapText="1"/>
    </xf>
    <xf numFmtId="14" fontId="4" fillId="9" borderId="4" xfId="0" applyNumberFormat="1" applyFont="1" applyFill="1" applyBorder="1" applyAlignment="1">
      <alignment horizontal="center" vertical="center" wrapText="1"/>
    </xf>
    <xf numFmtId="14" fontId="4" fillId="13" borderId="4" xfId="0" applyNumberFormat="1" applyFont="1" applyFill="1" applyBorder="1" applyAlignment="1">
      <alignment horizontal="center" vertical="center" wrapText="1"/>
    </xf>
    <xf numFmtId="14" fontId="4" fillId="10" borderId="4" xfId="0" applyNumberFormat="1" applyFont="1" applyFill="1" applyBorder="1" applyAlignment="1">
      <alignment horizontal="center" vertical="center" wrapText="1"/>
    </xf>
    <xf numFmtId="14" fontId="4" fillId="15" borderId="4" xfId="0" applyNumberFormat="1" applyFont="1" applyFill="1" applyBorder="1" applyAlignment="1">
      <alignment horizontal="center" vertical="center" wrapText="1"/>
    </xf>
    <xf numFmtId="14" fontId="4" fillId="16" borderId="4" xfId="0" applyNumberFormat="1" applyFont="1" applyFill="1" applyBorder="1" applyAlignment="1">
      <alignment horizontal="center" vertical="center" wrapText="1"/>
    </xf>
    <xf numFmtId="1" fontId="4" fillId="11" borderId="4" xfId="0" applyNumberFormat="1" applyFont="1" applyFill="1" applyBorder="1" applyAlignment="1">
      <alignment horizontal="center" vertical="center" wrapText="1"/>
    </xf>
    <xf numFmtId="1" fontId="4" fillId="10" borderId="4" xfId="0" applyNumberFormat="1" applyFont="1" applyFill="1" applyBorder="1" applyAlignment="1">
      <alignment horizontal="center" vertical="center" wrapText="1"/>
    </xf>
    <xf numFmtId="1" fontId="4" fillId="15" borderId="4" xfId="0" applyNumberFormat="1" applyFont="1" applyFill="1" applyBorder="1" applyAlignment="1">
      <alignment horizontal="center" vertical="center" wrapText="1"/>
    </xf>
    <xf numFmtId="1" fontId="4" fillId="5" borderId="4" xfId="0" applyNumberFormat="1" applyFont="1" applyFill="1" applyBorder="1" applyAlignment="1">
      <alignment horizontal="center" vertical="center" wrapText="1"/>
    </xf>
    <xf numFmtId="1" fontId="4" fillId="12" borderId="4" xfId="0" applyNumberFormat="1" applyFont="1" applyFill="1" applyBorder="1" applyAlignment="1">
      <alignment horizontal="center" vertical="center" wrapText="1"/>
    </xf>
    <xf numFmtId="1" fontId="4" fillId="16" borderId="4" xfId="0" applyNumberFormat="1" applyFont="1" applyFill="1" applyBorder="1" applyAlignment="1">
      <alignment horizontal="center" vertical="center" wrapText="1"/>
    </xf>
    <xf numFmtId="1" fontId="4" fillId="11" borderId="15" xfId="0" applyNumberFormat="1" applyFont="1" applyFill="1" applyBorder="1" applyAlignment="1">
      <alignment horizontal="center" vertical="center" wrapText="1"/>
    </xf>
    <xf numFmtId="9" fontId="4" fillId="9" borderId="4" xfId="0" applyNumberFormat="1" applyFont="1" applyFill="1" applyBorder="1" applyAlignment="1">
      <alignment horizontal="left" vertical="center" wrapText="1"/>
    </xf>
    <xf numFmtId="9" fontId="4" fillId="11" borderId="4" xfId="0" applyNumberFormat="1" applyFont="1" applyFill="1" applyBorder="1" applyAlignment="1">
      <alignment horizontal="left" vertical="center" wrapText="1"/>
    </xf>
    <xf numFmtId="0" fontId="4" fillId="11" borderId="4" xfId="0" applyFont="1" applyFill="1" applyBorder="1" applyAlignment="1" applyProtection="1">
      <alignment horizontal="left" vertical="center" wrapText="1"/>
      <protection locked="0"/>
    </xf>
    <xf numFmtId="9" fontId="4" fillId="8" borderId="4" xfId="0" applyNumberFormat="1" applyFont="1" applyFill="1" applyBorder="1" applyAlignment="1">
      <alignment horizontal="left" vertical="center" wrapText="1"/>
    </xf>
    <xf numFmtId="0" fontId="4" fillId="8" borderId="4" xfId="0" applyFont="1" applyFill="1" applyBorder="1" applyAlignment="1" applyProtection="1">
      <alignment horizontal="left" vertical="center" wrapText="1"/>
      <protection locked="0"/>
    </xf>
    <xf numFmtId="0" fontId="4" fillId="13" borderId="4" xfId="0" applyFont="1" applyFill="1" applyBorder="1" applyAlignment="1" applyProtection="1">
      <alignment horizontal="left" vertical="center" wrapText="1"/>
      <protection locked="0"/>
    </xf>
    <xf numFmtId="9" fontId="4" fillId="13" borderId="4" xfId="0" applyNumberFormat="1" applyFont="1" applyFill="1" applyBorder="1" applyAlignment="1">
      <alignment horizontal="left" vertical="center" wrapText="1"/>
    </xf>
    <xf numFmtId="0" fontId="4" fillId="14" borderId="4" xfId="0" applyFont="1" applyFill="1" applyBorder="1" applyAlignment="1" applyProtection="1">
      <alignment horizontal="left" vertical="center" wrapText="1"/>
      <protection locked="0"/>
    </xf>
    <xf numFmtId="0" fontId="4" fillId="10" borderId="4" xfId="0" applyFont="1" applyFill="1" applyBorder="1" applyAlignment="1" applyProtection="1">
      <alignment horizontal="left" vertical="center" wrapText="1"/>
      <protection locked="0"/>
    </xf>
    <xf numFmtId="9" fontId="4" fillId="10" borderId="4" xfId="0" applyNumberFormat="1" applyFont="1" applyFill="1" applyBorder="1" applyAlignment="1">
      <alignment horizontal="left" vertical="center" wrapText="1"/>
    </xf>
    <xf numFmtId="0" fontId="4" fillId="15" borderId="4" xfId="0" applyFont="1" applyFill="1" applyBorder="1" applyAlignment="1" applyProtection="1">
      <alignment horizontal="left" vertical="center" wrapText="1"/>
      <protection locked="0"/>
    </xf>
    <xf numFmtId="9" fontId="4" fillId="15" borderId="4" xfId="0" applyNumberFormat="1" applyFont="1" applyFill="1" applyBorder="1" applyAlignment="1">
      <alignment horizontal="left" vertical="center" wrapText="1"/>
    </xf>
    <xf numFmtId="0" fontId="4" fillId="17" borderId="4" xfId="0" applyFont="1" applyFill="1" applyBorder="1" applyAlignment="1" applyProtection="1">
      <alignment horizontal="left" vertical="center" wrapText="1"/>
      <protection locked="0"/>
    </xf>
    <xf numFmtId="9" fontId="4" fillId="17" borderId="4" xfId="0" applyNumberFormat="1" applyFont="1" applyFill="1" applyBorder="1" applyAlignment="1">
      <alignment horizontal="left" vertical="center" wrapText="1"/>
    </xf>
    <xf numFmtId="0" fontId="12" fillId="7" borderId="4" xfId="0" applyFont="1" applyFill="1" applyBorder="1" applyAlignment="1" applyProtection="1">
      <alignment horizontal="left" vertical="center" wrapText="1"/>
      <protection locked="0"/>
    </xf>
    <xf numFmtId="0" fontId="6" fillId="17" borderId="4" xfId="0" applyFont="1" applyFill="1" applyBorder="1" applyAlignment="1">
      <alignment horizontal="left" vertical="center" wrapText="1"/>
    </xf>
    <xf numFmtId="0" fontId="12" fillId="7" borderId="15" xfId="0" applyFont="1" applyFill="1" applyBorder="1" applyAlignment="1" applyProtection="1">
      <alignment horizontal="left" vertical="center" wrapText="1"/>
      <protection locked="0"/>
    </xf>
    <xf numFmtId="0" fontId="6" fillId="9" borderId="11" xfId="0" applyFont="1" applyFill="1" applyBorder="1" applyAlignment="1">
      <alignment horizontal="justify" vertical="top" wrapText="1"/>
    </xf>
    <xf numFmtId="0" fontId="6" fillId="9" borderId="12" xfId="0" applyFont="1" applyFill="1" applyBorder="1" applyAlignment="1">
      <alignment horizontal="justify" vertical="top" wrapText="1"/>
    </xf>
    <xf numFmtId="0" fontId="4" fillId="9" borderId="11" xfId="0" applyFont="1" applyFill="1" applyBorder="1" applyAlignment="1">
      <alignment horizontal="center" vertical="center" wrapText="1"/>
    </xf>
    <xf numFmtId="0" fontId="4" fillId="9" borderId="11" xfId="0" applyFont="1" applyFill="1" applyBorder="1" applyAlignment="1">
      <alignment horizontal="justify" vertical="center" wrapText="1"/>
    </xf>
    <xf numFmtId="14" fontId="4" fillId="9" borderId="11" xfId="0" applyNumberFormat="1" applyFont="1" applyFill="1" applyBorder="1" applyAlignment="1">
      <alignment horizontal="center" vertical="center" wrapText="1"/>
    </xf>
    <xf numFmtId="1" fontId="4" fillId="9" borderId="11" xfId="0" applyNumberFormat="1" applyFont="1" applyFill="1" applyBorder="1" applyAlignment="1">
      <alignment horizontal="center" vertical="center" wrapText="1"/>
    </xf>
    <xf numFmtId="0" fontId="4" fillId="9" borderId="11" xfId="0" applyFont="1" applyFill="1" applyBorder="1" applyAlignment="1" applyProtection="1">
      <alignment horizontal="left" vertical="center" wrapText="1"/>
      <protection locked="0"/>
    </xf>
    <xf numFmtId="0" fontId="12" fillId="7" borderId="11" xfId="0" applyFont="1" applyFill="1" applyBorder="1" applyAlignment="1" applyProtection="1">
      <alignment horizontal="left" vertical="center" wrapText="1"/>
      <protection locked="0"/>
    </xf>
    <xf numFmtId="0" fontId="1" fillId="0" borderId="31" xfId="0" applyFont="1" applyBorder="1" applyAlignment="1">
      <alignment vertical="center"/>
    </xf>
    <xf numFmtId="0" fontId="1" fillId="0" borderId="10" xfId="0" applyFont="1" applyBorder="1" applyAlignment="1">
      <alignment vertical="center"/>
    </xf>
    <xf numFmtId="0" fontId="1" fillId="0" borderId="19" xfId="0" applyFont="1" applyBorder="1" applyAlignment="1">
      <alignment vertical="center"/>
    </xf>
    <xf numFmtId="14" fontId="0" fillId="3" borderId="0" xfId="0" applyNumberFormat="1" applyFill="1"/>
    <xf numFmtId="0" fontId="4" fillId="9" borderId="15" xfId="0" applyFont="1" applyFill="1" applyBorder="1" applyAlignment="1">
      <alignment horizontal="left" vertical="center" wrapText="1"/>
    </xf>
    <xf numFmtId="9" fontId="6" fillId="18" borderId="4" xfId="0" applyNumberFormat="1" applyFont="1" applyFill="1" applyBorder="1" applyAlignment="1">
      <alignment horizontal="left" vertical="center" wrapText="1"/>
    </xf>
    <xf numFmtId="9" fontId="6" fillId="19" borderId="4" xfId="0" applyNumberFormat="1" applyFont="1" applyFill="1" applyBorder="1" applyAlignment="1">
      <alignment horizontal="left" vertical="center" wrapText="1"/>
    </xf>
    <xf numFmtId="0" fontId="4" fillId="17" borderId="4" xfId="0" applyFont="1" applyFill="1" applyBorder="1" applyAlignment="1">
      <alignment horizontal="left" vertical="center" wrapText="1"/>
    </xf>
    <xf numFmtId="14" fontId="4" fillId="17" borderId="4" xfId="0" applyNumberFormat="1" applyFont="1" applyFill="1" applyBorder="1" applyAlignment="1">
      <alignment horizontal="center" vertical="center" wrapText="1"/>
    </xf>
    <xf numFmtId="1" fontId="4" fillId="17" borderId="4" xfId="0" applyNumberFormat="1" applyFont="1" applyFill="1" applyBorder="1" applyAlignment="1">
      <alignment horizontal="center" vertical="center" wrapText="1"/>
    </xf>
    <xf numFmtId="9" fontId="6" fillId="20" borderId="4" xfId="0" applyNumberFormat="1" applyFont="1" applyFill="1" applyBorder="1" applyAlignment="1">
      <alignment horizontal="left" vertical="center" wrapText="1"/>
    </xf>
    <xf numFmtId="0" fontId="6" fillId="21" borderId="4" xfId="0" applyFont="1" applyFill="1" applyBorder="1" applyAlignment="1">
      <alignment horizontal="left" vertical="center" wrapText="1"/>
    </xf>
    <xf numFmtId="0" fontId="6" fillId="22" borderId="4" xfId="0" applyFont="1" applyFill="1" applyBorder="1" applyAlignment="1">
      <alignment horizontal="left" vertical="center" wrapText="1"/>
    </xf>
    <xf numFmtId="0" fontId="6" fillId="23" borderId="4" xfId="0" applyFont="1" applyFill="1" applyBorder="1" applyAlignment="1">
      <alignment horizontal="left" vertical="center" wrapText="1"/>
    </xf>
    <xf numFmtId="9" fontId="6" fillId="23" borderId="4" xfId="0" applyNumberFormat="1" applyFont="1" applyFill="1" applyBorder="1" applyAlignment="1">
      <alignment horizontal="left" vertical="center" wrapText="1"/>
    </xf>
    <xf numFmtId="0" fontId="6" fillId="24" borderId="4" xfId="0" applyFont="1" applyFill="1" applyBorder="1" applyAlignment="1">
      <alignment horizontal="center" vertical="center" wrapText="1"/>
    </xf>
    <xf numFmtId="0" fontId="6" fillId="24" borderId="4" xfId="0" applyFont="1" applyFill="1" applyBorder="1" applyAlignment="1">
      <alignment horizontal="left" vertical="center" wrapText="1"/>
    </xf>
    <xf numFmtId="0" fontId="13" fillId="24" borderId="4" xfId="0" applyFont="1" applyFill="1" applyBorder="1" applyAlignment="1">
      <alignment horizontal="left" vertical="center" wrapText="1"/>
    </xf>
    <xf numFmtId="9" fontId="6" fillId="24" borderId="4" xfId="0" applyNumberFormat="1" applyFont="1" applyFill="1" applyBorder="1" applyAlignment="1">
      <alignment horizontal="left" vertical="center" wrapText="1"/>
    </xf>
    <xf numFmtId="0" fontId="6" fillId="24" borderId="15" xfId="0" applyFont="1" applyFill="1" applyBorder="1" applyAlignment="1">
      <alignment horizontal="center" vertical="center" wrapText="1"/>
    </xf>
    <xf numFmtId="0" fontId="13" fillId="24" borderId="15" xfId="0" applyFont="1" applyFill="1" applyBorder="1" applyAlignment="1">
      <alignment horizontal="left" vertical="center" wrapText="1"/>
    </xf>
    <xf numFmtId="9" fontId="6" fillId="24" borderId="15" xfId="0" applyNumberFormat="1" applyFont="1" applyFill="1" applyBorder="1" applyAlignment="1">
      <alignment horizontal="left" vertical="center" wrapText="1"/>
    </xf>
    <xf numFmtId="9" fontId="4" fillId="23" borderId="4" xfId="0" applyNumberFormat="1" applyFont="1" applyFill="1" applyBorder="1" applyAlignment="1">
      <alignment horizontal="left" vertical="center" wrapText="1"/>
    </xf>
    <xf numFmtId="0" fontId="13" fillId="23" borderId="4" xfId="0" applyFont="1" applyFill="1" applyBorder="1" applyAlignment="1">
      <alignment horizontal="left" vertical="center" wrapText="1"/>
    </xf>
    <xf numFmtId="0" fontId="4" fillId="15" borderId="13" xfId="0" applyFont="1" applyFill="1" applyBorder="1" applyAlignment="1">
      <alignment horizontal="justify" vertical="center" wrapText="1"/>
    </xf>
    <xf numFmtId="0" fontId="5" fillId="0" borderId="0" xfId="0" applyFont="1" applyAlignment="1">
      <alignment horizontal="right" vertical="center" wrapText="1"/>
    </xf>
    <xf numFmtId="0" fontId="4" fillId="5" borderId="13" xfId="0" applyFont="1" applyFill="1" applyBorder="1" applyAlignment="1">
      <alignment horizontal="justify" vertical="center" wrapText="1"/>
    </xf>
    <xf numFmtId="0" fontId="5" fillId="0" borderId="0" xfId="0" applyFont="1" applyAlignment="1">
      <alignment vertical="center" wrapText="1"/>
    </xf>
    <xf numFmtId="0" fontId="4" fillId="11" borderId="43" xfId="0" applyFont="1" applyFill="1" applyBorder="1" applyAlignment="1">
      <alignment horizontal="left" vertical="center" wrapText="1"/>
    </xf>
    <xf numFmtId="0" fontId="4" fillId="11" borderId="4" xfId="0" applyFont="1" applyFill="1" applyBorder="1" applyAlignment="1">
      <alignment horizontal="justify" vertical="center" wrapText="1"/>
    </xf>
    <xf numFmtId="0" fontId="3" fillId="2" borderId="35" xfId="0" applyFont="1" applyFill="1" applyBorder="1" applyAlignment="1">
      <alignment horizontal="center" vertical="center" wrapText="1"/>
    </xf>
    <xf numFmtId="0" fontId="3" fillId="2" borderId="49" xfId="0" applyFont="1" applyFill="1" applyBorder="1" applyAlignment="1">
      <alignment horizontal="center" vertical="center" wrapText="1"/>
    </xf>
    <xf numFmtId="1" fontId="4" fillId="9" borderId="4" xfId="0" applyNumberFormat="1" applyFont="1" applyFill="1" applyBorder="1" applyAlignment="1">
      <alignment horizontal="center" vertical="center" wrapText="1"/>
    </xf>
    <xf numFmtId="1" fontId="4" fillId="8" borderId="4" xfId="0" applyNumberFormat="1" applyFont="1" applyFill="1" applyBorder="1" applyAlignment="1">
      <alignment horizontal="center" vertical="center" wrapText="1"/>
    </xf>
    <xf numFmtId="1" fontId="4" fillId="13" borderId="4" xfId="0" applyNumberFormat="1" applyFont="1" applyFill="1" applyBorder="1" applyAlignment="1">
      <alignment horizontal="center" vertical="center" wrapText="1"/>
    </xf>
    <xf numFmtId="1" fontId="4" fillId="6" borderId="4" xfId="0" applyNumberFormat="1" applyFont="1" applyFill="1" applyBorder="1" applyAlignment="1">
      <alignment horizontal="center" vertical="center" wrapText="1"/>
    </xf>
    <xf numFmtId="0" fontId="4" fillId="11" borderId="1" xfId="0" applyFont="1" applyFill="1" applyBorder="1" applyAlignment="1">
      <alignment horizontal="left" vertical="center" wrapText="1"/>
    </xf>
    <xf numFmtId="0" fontId="4" fillId="8" borderId="1" xfId="0" applyFont="1" applyFill="1" applyBorder="1" applyAlignment="1">
      <alignment horizontal="left" vertical="center" wrapText="1"/>
    </xf>
    <xf numFmtId="0" fontId="4" fillId="13" borderId="1" xfId="0" applyFont="1" applyFill="1" applyBorder="1" applyAlignment="1">
      <alignment horizontal="left" vertical="center" wrapText="1"/>
    </xf>
    <xf numFmtId="0" fontId="4" fillId="14" borderId="1" xfId="0" applyFont="1" applyFill="1" applyBorder="1" applyAlignment="1">
      <alignment horizontal="left" vertical="center" wrapText="1"/>
    </xf>
    <xf numFmtId="0" fontId="4" fillId="10" borderId="1" xfId="0" applyFont="1" applyFill="1" applyBorder="1" applyAlignment="1">
      <alignment horizontal="left" vertical="center" wrapText="1"/>
    </xf>
    <xf numFmtId="0" fontId="4" fillId="15" borderId="1" xfId="0" applyFont="1" applyFill="1" applyBorder="1" applyAlignment="1">
      <alignment horizontal="left" vertical="center" wrapText="1"/>
    </xf>
    <xf numFmtId="0" fontId="4" fillId="5" borderId="1" xfId="0" applyFont="1" applyFill="1" applyBorder="1" applyAlignment="1">
      <alignment horizontal="left" vertical="center" wrapText="1"/>
    </xf>
    <xf numFmtId="0" fontId="4" fillId="17" borderId="1" xfId="0" applyFont="1" applyFill="1" applyBorder="1" applyAlignment="1">
      <alignment horizontal="left" vertical="center" wrapText="1"/>
    </xf>
    <xf numFmtId="0" fontId="4" fillId="12" borderId="1" xfId="0" applyFont="1" applyFill="1" applyBorder="1" applyAlignment="1">
      <alignment horizontal="left" vertical="center" wrapText="1"/>
    </xf>
    <xf numFmtId="0" fontId="4" fillId="16" borderId="1" xfId="0" applyFont="1" applyFill="1" applyBorder="1" applyAlignment="1">
      <alignment horizontal="left" vertical="center" wrapText="1"/>
    </xf>
    <xf numFmtId="14" fontId="4" fillId="11" borderId="2" xfId="0" applyNumberFormat="1" applyFont="1" applyFill="1" applyBorder="1" applyAlignment="1">
      <alignment horizontal="justify" vertical="top" wrapText="1"/>
    </xf>
    <xf numFmtId="14" fontId="4" fillId="11" borderId="51" xfId="0" applyNumberFormat="1" applyFont="1" applyFill="1" applyBorder="1" applyAlignment="1">
      <alignment horizontal="justify" vertical="top" wrapText="1"/>
    </xf>
    <xf numFmtId="14" fontId="4" fillId="9" borderId="12" xfId="0" applyNumberFormat="1" applyFont="1" applyFill="1" applyBorder="1" applyAlignment="1">
      <alignment horizontal="center" vertical="center" wrapText="1"/>
    </xf>
    <xf numFmtId="14" fontId="4" fillId="9" borderId="18" xfId="0" applyNumberFormat="1" applyFont="1" applyFill="1" applyBorder="1" applyAlignment="1">
      <alignment horizontal="center" vertical="center" wrapText="1"/>
    </xf>
    <xf numFmtId="14" fontId="4" fillId="11" borderId="18" xfId="0" applyNumberFormat="1" applyFont="1" applyFill="1" applyBorder="1" applyAlignment="1">
      <alignment horizontal="center" vertical="center" wrapText="1"/>
    </xf>
    <xf numFmtId="14" fontId="4" fillId="8" borderId="18" xfId="0" applyNumberFormat="1" applyFont="1" applyFill="1" applyBorder="1" applyAlignment="1">
      <alignment horizontal="center" vertical="center" wrapText="1"/>
    </xf>
    <xf numFmtId="14" fontId="4" fillId="13" borderId="18" xfId="0" applyNumberFormat="1" applyFont="1" applyFill="1" applyBorder="1" applyAlignment="1">
      <alignment horizontal="center" vertical="center" wrapText="1"/>
    </xf>
    <xf numFmtId="14" fontId="4" fillId="14" borderId="18" xfId="0" applyNumberFormat="1" applyFont="1" applyFill="1" applyBorder="1" applyAlignment="1">
      <alignment horizontal="center" vertical="center" wrapText="1"/>
    </xf>
    <xf numFmtId="14" fontId="4" fillId="10" borderId="18" xfId="0" applyNumberFormat="1" applyFont="1" applyFill="1" applyBorder="1" applyAlignment="1">
      <alignment horizontal="center" vertical="center" wrapText="1"/>
    </xf>
    <xf numFmtId="14" fontId="4" fillId="15" borderId="18" xfId="0" applyNumberFormat="1" applyFont="1" applyFill="1" applyBorder="1" applyAlignment="1">
      <alignment horizontal="center" vertical="center" wrapText="1"/>
    </xf>
    <xf numFmtId="14" fontId="4" fillId="5" borderId="18" xfId="0" applyNumberFormat="1" applyFont="1" applyFill="1" applyBorder="1" applyAlignment="1">
      <alignment horizontal="center" vertical="center" wrapText="1"/>
    </xf>
    <xf numFmtId="14" fontId="4" fillId="17" borderId="18" xfId="0" applyNumberFormat="1" applyFont="1" applyFill="1" applyBorder="1" applyAlignment="1">
      <alignment horizontal="center" vertical="center" wrapText="1"/>
    </xf>
    <xf numFmtId="14" fontId="4" fillId="12" borderId="18" xfId="0" applyNumberFormat="1" applyFont="1" applyFill="1" applyBorder="1" applyAlignment="1">
      <alignment horizontal="center" vertical="center" wrapText="1"/>
    </xf>
    <xf numFmtId="14" fontId="4" fillId="16" borderId="18" xfId="0" applyNumberFormat="1" applyFont="1" applyFill="1" applyBorder="1" applyAlignment="1">
      <alignment horizontal="center" vertical="center" wrapText="1"/>
    </xf>
    <xf numFmtId="14" fontId="4" fillId="11" borderId="33" xfId="0" applyNumberFormat="1" applyFont="1" applyFill="1" applyBorder="1" applyAlignment="1">
      <alignment horizontal="center" vertical="center" wrapText="1"/>
    </xf>
    <xf numFmtId="14" fontId="5" fillId="12" borderId="13" xfId="0" applyNumberFormat="1" applyFont="1" applyFill="1" applyBorder="1" applyAlignment="1">
      <alignment horizontal="justify" vertical="center" wrapText="1"/>
    </xf>
    <xf numFmtId="14" fontId="5" fillId="16" borderId="13" xfId="0" applyNumberFormat="1" applyFont="1" applyFill="1" applyBorder="1" applyAlignment="1">
      <alignment horizontal="justify" vertical="center" wrapText="1"/>
    </xf>
    <xf numFmtId="10" fontId="4" fillId="9" borderId="11" xfId="0" applyNumberFormat="1" applyFont="1" applyFill="1" applyBorder="1" applyAlignment="1">
      <alignment horizontal="center" vertical="center" wrapText="1"/>
    </xf>
    <xf numFmtId="10" fontId="4" fillId="9" borderId="4" xfId="0" applyNumberFormat="1" applyFont="1" applyFill="1" applyBorder="1" applyAlignment="1">
      <alignment horizontal="center" vertical="center" wrapText="1"/>
    </xf>
    <xf numFmtId="10" fontId="4" fillId="11" borderId="4" xfId="0" applyNumberFormat="1" applyFont="1" applyFill="1" applyBorder="1" applyAlignment="1">
      <alignment horizontal="center" vertical="center" wrapText="1"/>
    </xf>
    <xf numFmtId="0" fontId="5" fillId="11" borderId="13" xfId="0" applyFont="1" applyFill="1" applyBorder="1" applyAlignment="1">
      <alignment horizontal="left" vertical="center" wrapText="1"/>
    </xf>
    <xf numFmtId="0" fontId="4" fillId="11" borderId="13" xfId="0" applyFont="1" applyFill="1" applyBorder="1" applyAlignment="1">
      <alignment horizontal="justify" vertical="center" wrapText="1"/>
    </xf>
    <xf numFmtId="10" fontId="4" fillId="8" borderId="4" xfId="0" applyNumberFormat="1" applyFont="1" applyFill="1" applyBorder="1" applyAlignment="1">
      <alignment horizontal="center" vertical="center" wrapText="1"/>
    </xf>
    <xf numFmtId="10" fontId="4" fillId="13" borderId="4" xfId="0" applyNumberFormat="1" applyFont="1" applyFill="1" applyBorder="1" applyAlignment="1">
      <alignment horizontal="center" vertical="center" wrapText="1"/>
    </xf>
    <xf numFmtId="10" fontId="4" fillId="14" borderId="4" xfId="0" applyNumberFormat="1" applyFont="1" applyFill="1" applyBorder="1" applyAlignment="1">
      <alignment horizontal="center" vertical="center" wrapText="1"/>
    </xf>
    <xf numFmtId="0" fontId="4" fillId="14" borderId="13" xfId="0" applyFont="1" applyFill="1" applyBorder="1" applyAlignment="1">
      <alignment horizontal="justify" vertical="center" wrapText="1"/>
    </xf>
    <xf numFmtId="10" fontId="4" fillId="10" borderId="4" xfId="0" applyNumberFormat="1" applyFont="1" applyFill="1" applyBorder="1" applyAlignment="1">
      <alignment horizontal="center" vertical="center" wrapText="1"/>
    </xf>
    <xf numFmtId="10" fontId="4" fillId="15" borderId="4" xfId="0" applyNumberFormat="1" applyFont="1" applyFill="1" applyBorder="1" applyAlignment="1">
      <alignment horizontal="center" vertical="center" wrapText="1"/>
    </xf>
    <xf numFmtId="10" fontId="4" fillId="5" borderId="4" xfId="0" applyNumberFormat="1" applyFont="1" applyFill="1" applyBorder="1" applyAlignment="1">
      <alignment horizontal="center" vertical="center" wrapText="1"/>
    </xf>
    <xf numFmtId="10" fontId="4" fillId="17" borderId="4" xfId="0" applyNumberFormat="1" applyFont="1" applyFill="1" applyBorder="1" applyAlignment="1">
      <alignment horizontal="center" vertical="center" wrapText="1"/>
    </xf>
    <xf numFmtId="10" fontId="4" fillId="12" borderId="4" xfId="0" applyNumberFormat="1" applyFont="1" applyFill="1" applyBorder="1" applyAlignment="1">
      <alignment horizontal="center" vertical="center" wrapText="1"/>
    </xf>
    <xf numFmtId="10" fontId="4" fillId="16" borderId="4" xfId="0" applyNumberFormat="1" applyFont="1" applyFill="1" applyBorder="1" applyAlignment="1">
      <alignment horizontal="center" vertical="center" wrapText="1"/>
    </xf>
    <xf numFmtId="10" fontId="4" fillId="11" borderId="15" xfId="0" applyNumberFormat="1" applyFont="1" applyFill="1" applyBorder="1" applyAlignment="1">
      <alignment horizontal="center" vertical="center" wrapText="1"/>
    </xf>
    <xf numFmtId="10" fontId="4" fillId="0" borderId="0" xfId="0" applyNumberFormat="1" applyFont="1" applyAlignment="1">
      <alignment horizontal="justify" vertical="center" wrapText="1"/>
    </xf>
    <xf numFmtId="10" fontId="4" fillId="5" borderId="4" xfId="0" applyNumberFormat="1" applyFont="1" applyFill="1" applyBorder="1" applyAlignment="1">
      <alignment horizontal="center" vertical="center" wrapText="1"/>
    </xf>
    <xf numFmtId="0" fontId="14" fillId="11" borderId="4" xfId="0" applyFont="1" applyFill="1" applyBorder="1" applyAlignment="1">
      <alignment horizontal="center" vertical="center" wrapText="1"/>
    </xf>
    <xf numFmtId="0" fontId="14" fillId="8" borderId="4" xfId="0" applyFont="1" applyFill="1" applyBorder="1" applyAlignment="1">
      <alignment horizontal="center" vertical="center" wrapText="1"/>
    </xf>
    <xf numFmtId="0" fontId="14" fillId="13" borderId="4" xfId="0" applyFont="1" applyFill="1" applyBorder="1" applyAlignment="1">
      <alignment horizontal="center" vertical="center" wrapText="1"/>
    </xf>
    <xf numFmtId="0" fontId="14" fillId="14" borderId="4" xfId="0" applyFont="1" applyFill="1" applyBorder="1" applyAlignment="1">
      <alignment horizontal="center" vertical="center" wrapText="1"/>
    </xf>
    <xf numFmtId="0" fontId="14" fillId="15" borderId="4" xfId="0" applyFont="1" applyFill="1" applyBorder="1" applyAlignment="1">
      <alignment horizontal="center" vertical="center" wrapText="1"/>
    </xf>
    <xf numFmtId="0" fontId="14" fillId="17" borderId="4" xfId="0" applyFont="1" applyFill="1" applyBorder="1" applyAlignment="1">
      <alignment horizontal="center" vertical="center" wrapText="1"/>
    </xf>
    <xf numFmtId="0" fontId="14" fillId="12" borderId="4" xfId="0" applyFont="1" applyFill="1" applyBorder="1" applyAlignment="1">
      <alignment horizontal="center" vertical="center" wrapText="1"/>
    </xf>
    <xf numFmtId="0" fontId="5" fillId="11" borderId="4"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4" fillId="8" borderId="13" xfId="0" applyFont="1" applyFill="1" applyBorder="1" applyAlignment="1">
      <alignment horizontal="justify" vertical="center" wrapText="1"/>
    </xf>
    <xf numFmtId="0" fontId="4" fillId="13" borderId="13" xfId="0" applyFont="1" applyFill="1" applyBorder="1" applyAlignment="1">
      <alignment horizontal="justify" vertical="center" wrapText="1"/>
    </xf>
    <xf numFmtId="0" fontId="4" fillId="13" borderId="13" xfId="0" applyFont="1" applyFill="1" applyBorder="1" applyAlignment="1">
      <alignment horizontal="left" vertical="center" wrapText="1"/>
    </xf>
    <xf numFmtId="0" fontId="4" fillId="14" borderId="13"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17" borderId="13" xfId="0" applyFont="1" applyFill="1" applyBorder="1" applyAlignment="1">
      <alignment horizontal="left" vertical="center" wrapText="1"/>
    </xf>
    <xf numFmtId="14" fontId="4" fillId="17" borderId="13" xfId="0" applyNumberFormat="1" applyFont="1" applyFill="1" applyBorder="1" applyAlignment="1">
      <alignment horizontal="left" vertical="center" wrapText="1"/>
    </xf>
    <xf numFmtId="0" fontId="4" fillId="11" borderId="4"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9" borderId="11" xfId="0" applyFont="1" applyFill="1" applyBorder="1" applyAlignment="1">
      <alignment horizontal="left" vertical="center" wrapText="1"/>
    </xf>
    <xf numFmtId="0" fontId="4" fillId="9" borderId="4" xfId="0" applyFont="1" applyFill="1" applyBorder="1" applyAlignment="1">
      <alignment horizontal="left" vertical="center" wrapText="1"/>
    </xf>
    <xf numFmtId="0" fontId="16" fillId="0" borderId="0" xfId="0" applyFont="1"/>
    <xf numFmtId="0" fontId="4" fillId="9" borderId="31" xfId="0" applyFont="1" applyFill="1" applyBorder="1" applyAlignment="1">
      <alignment horizontal="left" vertical="center" wrapText="1"/>
    </xf>
    <xf numFmtId="0" fontId="4" fillId="9" borderId="1" xfId="0" applyFont="1" applyFill="1" applyBorder="1" applyAlignment="1">
      <alignment horizontal="left" vertical="center" wrapText="1"/>
    </xf>
    <xf numFmtId="14" fontId="4" fillId="14" borderId="13" xfId="0" applyNumberFormat="1" applyFont="1" applyFill="1" applyBorder="1" applyAlignment="1">
      <alignment horizontal="justify" vertical="center" wrapText="1"/>
    </xf>
    <xf numFmtId="14" fontId="5" fillId="5" borderId="13" xfId="0" applyNumberFormat="1" applyFont="1" applyFill="1" applyBorder="1" applyAlignment="1">
      <alignment horizontal="left" vertical="center" wrapText="1"/>
    </xf>
    <xf numFmtId="0" fontId="5" fillId="17" borderId="13" xfId="0" applyFont="1" applyFill="1" applyBorder="1" applyAlignment="1">
      <alignment horizontal="left" vertical="center" wrapText="1"/>
    </xf>
    <xf numFmtId="14" fontId="5" fillId="11" borderId="13" xfId="0" applyNumberFormat="1" applyFont="1" applyFill="1" applyBorder="1" applyAlignment="1">
      <alignment horizontal="left" vertical="center" wrapText="1"/>
    </xf>
    <xf numFmtId="0" fontId="4" fillId="0" borderId="0" xfId="0" applyFont="1" applyAlignment="1">
      <alignment horizontal="left" vertical="center" wrapText="1"/>
    </xf>
    <xf numFmtId="0" fontId="16" fillId="0" borderId="0" xfId="0" applyFont="1" applyAlignment="1">
      <alignment horizontal="left" vertical="center"/>
    </xf>
    <xf numFmtId="0" fontId="5" fillId="11" borderId="13" xfId="0" applyFont="1" applyFill="1" applyBorder="1" applyAlignment="1">
      <alignment horizontal="justify" vertical="center" wrapText="1"/>
    </xf>
    <xf numFmtId="14" fontId="4" fillId="11" borderId="13" xfId="0" applyNumberFormat="1" applyFont="1" applyFill="1" applyBorder="1" applyAlignment="1" applyProtection="1">
      <alignment horizontal="justify" vertical="center" wrapText="1"/>
    </xf>
    <xf numFmtId="14" fontId="4" fillId="11" borderId="13" xfId="0" applyNumberFormat="1" applyFont="1" applyFill="1" applyBorder="1" applyAlignment="1">
      <alignment horizontal="left" vertical="center" wrapText="1"/>
    </xf>
    <xf numFmtId="0" fontId="5" fillId="8" borderId="13" xfId="0" applyFont="1" applyFill="1" applyBorder="1" applyAlignment="1">
      <alignment horizontal="justify" vertical="center" wrapText="1"/>
    </xf>
    <xf numFmtId="0" fontId="4" fillId="17" borderId="13" xfId="0" applyFont="1" applyFill="1" applyBorder="1" applyAlignment="1">
      <alignment horizontal="justify" vertical="center" wrapText="1"/>
    </xf>
    <xf numFmtId="0" fontId="14" fillId="16" borderId="24" xfId="0" applyFont="1" applyFill="1" applyBorder="1" applyAlignment="1">
      <alignment vertical="center" wrapText="1"/>
    </xf>
    <xf numFmtId="0" fontId="4" fillId="8" borderId="4" xfId="0" applyFont="1" applyFill="1" applyBorder="1" applyAlignment="1">
      <alignment horizontal="center" vertical="center" wrapText="1"/>
    </xf>
    <xf numFmtId="0" fontId="4" fillId="11" borderId="4" xfId="0" applyFont="1" applyFill="1" applyBorder="1" applyAlignment="1">
      <alignment horizontal="center" vertical="center" wrapText="1"/>
    </xf>
    <xf numFmtId="0" fontId="4" fillId="12" borderId="4" xfId="0" applyFont="1" applyFill="1" applyBorder="1" applyAlignment="1">
      <alignment horizontal="left" vertical="center" wrapText="1"/>
    </xf>
    <xf numFmtId="0" fontId="4" fillId="17" borderId="4" xfId="0" applyFont="1" applyFill="1" applyBorder="1" applyAlignment="1">
      <alignment horizontal="left" vertical="center" wrapText="1"/>
    </xf>
    <xf numFmtId="10" fontId="4" fillId="12" borderId="4" xfId="0" applyNumberFormat="1" applyFont="1" applyFill="1" applyBorder="1" applyAlignment="1">
      <alignment horizontal="center" vertical="center" wrapText="1"/>
    </xf>
    <xf numFmtId="10" fontId="4" fillId="9" borderId="4" xfId="0" applyNumberFormat="1" applyFont="1" applyFill="1" applyBorder="1" applyAlignment="1">
      <alignment horizontal="center" vertical="center" wrapText="1"/>
    </xf>
    <xf numFmtId="10" fontId="4" fillId="10" borderId="4" xfId="0" applyNumberFormat="1" applyFont="1" applyFill="1" applyBorder="1" applyAlignment="1">
      <alignment horizontal="center" vertical="center" wrapText="1"/>
    </xf>
    <xf numFmtId="10" fontId="4" fillId="15" borderId="24" xfId="0" applyNumberFormat="1" applyFont="1" applyFill="1" applyBorder="1" applyAlignment="1">
      <alignment horizontal="center" vertical="center" wrapText="1"/>
    </xf>
    <xf numFmtId="10" fontId="4" fillId="15" borderId="21" xfId="0" applyNumberFormat="1" applyFont="1" applyFill="1" applyBorder="1" applyAlignment="1">
      <alignment horizontal="center" vertical="center" wrapText="1"/>
    </xf>
    <xf numFmtId="10" fontId="4" fillId="15" borderId="8" xfId="0" applyNumberFormat="1" applyFont="1" applyFill="1" applyBorder="1" applyAlignment="1">
      <alignment horizontal="center" vertical="center" wrapText="1"/>
    </xf>
    <xf numFmtId="10" fontId="4" fillId="5" borderId="24" xfId="0" applyNumberFormat="1" applyFont="1" applyFill="1" applyBorder="1" applyAlignment="1">
      <alignment horizontal="center" vertical="center" wrapText="1"/>
    </xf>
    <xf numFmtId="0" fontId="4" fillId="5" borderId="21" xfId="0" applyFont="1" applyFill="1" applyBorder="1" applyAlignment="1">
      <alignment horizontal="center" vertical="center" wrapText="1"/>
    </xf>
    <xf numFmtId="0" fontId="4" fillId="5" borderId="8" xfId="0" applyFont="1" applyFill="1" applyBorder="1" applyAlignment="1">
      <alignment horizontal="center" vertical="center" wrapText="1"/>
    </xf>
    <xf numFmtId="10" fontId="4" fillId="17" borderId="24" xfId="0" applyNumberFormat="1" applyFont="1" applyFill="1" applyBorder="1" applyAlignment="1">
      <alignment horizontal="center" vertical="center" wrapText="1"/>
    </xf>
    <xf numFmtId="10" fontId="4" fillId="17" borderId="21" xfId="0" applyNumberFormat="1" applyFont="1" applyFill="1" applyBorder="1" applyAlignment="1">
      <alignment horizontal="center" vertical="center" wrapText="1"/>
    </xf>
    <xf numFmtId="10" fontId="4" fillId="17" borderId="8" xfId="0" applyNumberFormat="1" applyFont="1" applyFill="1" applyBorder="1" applyAlignment="1">
      <alignment horizontal="center" vertical="center" wrapText="1"/>
    </xf>
    <xf numFmtId="0" fontId="11" fillId="5" borderId="26" xfId="0" applyFont="1" applyFill="1" applyBorder="1" applyAlignment="1" applyProtection="1">
      <alignment horizontal="center" vertical="center" wrapText="1"/>
      <protection locked="0"/>
    </xf>
    <xf numFmtId="0" fontId="11" fillId="5" borderId="48" xfId="0" applyFont="1" applyFill="1" applyBorder="1" applyAlignment="1" applyProtection="1">
      <alignment horizontal="center" vertical="center" wrapText="1"/>
      <protection locked="0"/>
    </xf>
    <xf numFmtId="0" fontId="5" fillId="10" borderId="25" xfId="0" applyFont="1" applyFill="1" applyBorder="1" applyAlignment="1">
      <alignment horizontal="justify" vertical="center" wrapText="1"/>
    </xf>
    <xf numFmtId="0" fontId="5" fillId="10" borderId="47" xfId="0" applyFont="1" applyFill="1" applyBorder="1" applyAlignment="1">
      <alignment horizontal="justify" vertical="center" wrapText="1"/>
    </xf>
    <xf numFmtId="0" fontId="5" fillId="10" borderId="17" xfId="0" applyFont="1" applyFill="1" applyBorder="1" applyAlignment="1">
      <alignment horizontal="justify" vertical="center" wrapText="1"/>
    </xf>
    <xf numFmtId="0" fontId="11" fillId="2" borderId="26" xfId="0" applyFont="1" applyFill="1" applyBorder="1" applyAlignment="1" applyProtection="1">
      <alignment horizontal="center" vertical="center" wrapText="1"/>
      <protection locked="0"/>
    </xf>
    <xf numFmtId="0" fontId="11" fillId="2" borderId="48" xfId="0" applyFont="1" applyFill="1" applyBorder="1" applyAlignment="1" applyProtection="1">
      <alignment horizontal="center" vertical="center" wrapText="1"/>
      <protection locked="0"/>
    </xf>
    <xf numFmtId="0" fontId="3" fillId="2" borderId="26" xfId="0" applyFont="1" applyFill="1" applyBorder="1" applyAlignment="1" applyProtection="1">
      <alignment horizontal="center" vertical="center" wrapText="1"/>
      <protection locked="0"/>
    </xf>
    <xf numFmtId="0" fontId="3" fillId="2" borderId="48" xfId="0" applyFont="1" applyFill="1" applyBorder="1" applyAlignment="1" applyProtection="1">
      <alignment horizontal="center" vertical="center" wrapText="1"/>
      <protection locked="0"/>
    </xf>
    <xf numFmtId="0" fontId="14" fillId="16" borderId="24" xfId="0" applyFont="1" applyFill="1" applyBorder="1" applyAlignment="1">
      <alignment horizontal="center" vertical="center" wrapText="1"/>
    </xf>
    <xf numFmtId="0" fontId="14" fillId="16" borderId="8" xfId="0" applyFont="1" applyFill="1" applyBorder="1" applyAlignment="1">
      <alignment horizontal="center" vertical="center" wrapText="1"/>
    </xf>
    <xf numFmtId="0" fontId="14" fillId="10" borderId="24" xfId="0" applyFont="1" applyFill="1" applyBorder="1" applyAlignment="1">
      <alignment horizontal="center" vertical="center" wrapText="1"/>
    </xf>
    <xf numFmtId="0" fontId="14" fillId="10" borderId="21" xfId="0" applyFont="1" applyFill="1" applyBorder="1" applyAlignment="1">
      <alignment horizontal="center" vertical="center" wrapText="1"/>
    </xf>
    <xf numFmtId="0" fontId="14" fillId="10" borderId="8" xfId="0" applyFont="1" applyFill="1" applyBorder="1" applyAlignment="1">
      <alignment horizontal="center" vertical="center" wrapText="1"/>
    </xf>
    <xf numFmtId="0" fontId="14" fillId="9" borderId="16" xfId="0" applyFont="1" applyFill="1" applyBorder="1" applyAlignment="1">
      <alignment horizontal="justify" vertical="center" wrapText="1"/>
    </xf>
    <xf numFmtId="0" fontId="14" fillId="9" borderId="13" xfId="0" applyFont="1" applyFill="1" applyBorder="1" applyAlignment="1">
      <alignment horizontal="justify" vertical="center" wrapText="1"/>
    </xf>
    <xf numFmtId="0" fontId="4" fillId="11" borderId="25" xfId="0" applyFont="1" applyFill="1" applyBorder="1" applyAlignment="1">
      <alignment horizontal="justify" vertical="center" wrapText="1"/>
    </xf>
    <xf numFmtId="0" fontId="4" fillId="11" borderId="47" xfId="0" applyFont="1" applyFill="1" applyBorder="1" applyAlignment="1">
      <alignment horizontal="justify" vertical="center" wrapText="1"/>
    </xf>
    <xf numFmtId="0" fontId="4" fillId="11" borderId="17" xfId="0" applyFont="1" applyFill="1" applyBorder="1" applyAlignment="1">
      <alignment horizontal="justify" vertical="center" wrapText="1"/>
    </xf>
    <xf numFmtId="10" fontId="4" fillId="10" borderId="4" xfId="0" applyNumberFormat="1"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50" xfId="0" applyFont="1" applyFill="1" applyBorder="1" applyAlignment="1">
      <alignment horizontal="center" vertical="center" wrapText="1"/>
    </xf>
    <xf numFmtId="10" fontId="4" fillId="9" borderId="11" xfId="0" applyNumberFormat="1" applyFont="1" applyFill="1" applyBorder="1" applyAlignment="1">
      <alignment horizontal="center" vertical="center" wrapText="1"/>
    </xf>
    <xf numFmtId="10" fontId="4" fillId="9" borderId="4" xfId="0" applyNumberFormat="1" applyFont="1" applyFill="1" applyBorder="1" applyAlignment="1">
      <alignment horizontal="center" vertical="center" wrapText="1"/>
    </xf>
    <xf numFmtId="0" fontId="4" fillId="14" borderId="4" xfId="0" applyFont="1" applyFill="1" applyBorder="1" applyAlignment="1">
      <alignment horizontal="left" vertical="center" wrapText="1"/>
    </xf>
    <xf numFmtId="0" fontId="3" fillId="14" borderId="4" xfId="0" applyFont="1" applyFill="1" applyBorder="1" applyAlignment="1">
      <alignment horizontal="center" vertical="center" textRotation="89" wrapText="1"/>
    </xf>
    <xf numFmtId="10" fontId="4" fillId="8" borderId="24" xfId="0" applyNumberFormat="1" applyFont="1" applyFill="1" applyBorder="1" applyAlignment="1">
      <alignment horizontal="center" vertical="center" wrapText="1"/>
    </xf>
    <xf numFmtId="10" fontId="4" fillId="8" borderId="21" xfId="0" applyNumberFormat="1" applyFont="1" applyFill="1" applyBorder="1" applyAlignment="1">
      <alignment horizontal="center" vertical="center" wrapText="1"/>
    </xf>
    <xf numFmtId="10" fontId="4" fillId="8" borderId="8" xfId="0" applyNumberFormat="1" applyFont="1" applyFill="1" applyBorder="1" applyAlignment="1">
      <alignment horizontal="center" vertical="center" wrapText="1"/>
    </xf>
    <xf numFmtId="0" fontId="3" fillId="13" borderId="4" xfId="0" applyFont="1" applyFill="1" applyBorder="1" applyAlignment="1">
      <alignment horizontal="center" vertical="center" textRotation="89" wrapText="1"/>
    </xf>
    <xf numFmtId="0" fontId="4" fillId="13" borderId="4" xfId="0" applyFont="1" applyFill="1" applyBorder="1" applyAlignment="1">
      <alignment horizontal="left" vertical="center" wrapText="1"/>
    </xf>
    <xf numFmtId="10" fontId="4" fillId="11" borderId="24" xfId="0" applyNumberFormat="1" applyFont="1" applyFill="1" applyBorder="1" applyAlignment="1">
      <alignment horizontal="center" vertical="center" wrapText="1"/>
    </xf>
    <xf numFmtId="10" fontId="4" fillId="11" borderId="21" xfId="0" applyNumberFormat="1" applyFont="1" applyFill="1" applyBorder="1" applyAlignment="1">
      <alignment horizontal="center" vertical="center" wrapText="1"/>
    </xf>
    <xf numFmtId="10" fontId="4" fillId="11" borderId="8" xfId="0" applyNumberFormat="1" applyFont="1" applyFill="1" applyBorder="1" applyAlignment="1">
      <alignment horizontal="center" vertical="center" wrapText="1"/>
    </xf>
    <xf numFmtId="10" fontId="4" fillId="13" borderId="24" xfId="0" applyNumberFormat="1" applyFont="1" applyFill="1" applyBorder="1" applyAlignment="1">
      <alignment horizontal="center" vertical="center" wrapText="1"/>
    </xf>
    <xf numFmtId="10" fontId="4" fillId="13" borderId="21" xfId="0" applyNumberFormat="1" applyFont="1" applyFill="1" applyBorder="1" applyAlignment="1">
      <alignment horizontal="center" vertical="center" wrapText="1"/>
    </xf>
    <xf numFmtId="10" fontId="4" fillId="13" borderId="8" xfId="0" applyNumberFormat="1" applyFont="1" applyFill="1" applyBorder="1" applyAlignment="1">
      <alignment horizontal="center" vertical="center" wrapText="1"/>
    </xf>
    <xf numFmtId="0" fontId="5" fillId="0" borderId="0" xfId="0" applyFont="1" applyAlignment="1">
      <alignment horizontal="right" vertical="center" wrapText="1"/>
    </xf>
    <xf numFmtId="0" fontId="4" fillId="17" borderId="4" xfId="0" applyFont="1" applyFill="1" applyBorder="1" applyAlignment="1">
      <alignment horizontal="left" vertical="center" wrapText="1"/>
    </xf>
    <xf numFmtId="0" fontId="4" fillId="13" borderId="13" xfId="0" applyFont="1" applyFill="1" applyBorder="1" applyAlignment="1">
      <alignment horizontal="center" vertical="center" wrapText="1"/>
    </xf>
    <xf numFmtId="0" fontId="15" fillId="0" borderId="0" xfId="0" applyFont="1" applyAlignment="1">
      <alignment horizontal="left" vertical="center" wrapText="1"/>
    </xf>
    <xf numFmtId="0" fontId="4" fillId="15" borderId="4" xfId="0" applyFont="1" applyFill="1" applyBorder="1" applyAlignment="1">
      <alignment horizontal="left" vertical="center" wrapText="1"/>
    </xf>
    <xf numFmtId="0" fontId="9" fillId="4" borderId="26" xfId="0" applyFont="1" applyFill="1" applyBorder="1" applyAlignment="1">
      <alignment horizontal="center" vertical="center"/>
    </xf>
    <xf numFmtId="0" fontId="9" fillId="4" borderId="27" xfId="0" applyFont="1" applyFill="1" applyBorder="1" applyAlignment="1">
      <alignment horizontal="center" vertical="center"/>
    </xf>
    <xf numFmtId="0" fontId="3" fillId="4" borderId="26" xfId="0" applyFont="1" applyFill="1" applyBorder="1" applyAlignment="1">
      <alignment horizontal="center" vertical="center" wrapText="1"/>
    </xf>
    <xf numFmtId="0" fontId="3" fillId="4" borderId="48" xfId="0" applyFont="1" applyFill="1" applyBorder="1" applyAlignment="1">
      <alignment horizontal="center" vertical="center" wrapText="1"/>
    </xf>
    <xf numFmtId="0" fontId="11" fillId="4" borderId="26" xfId="0" applyFont="1" applyFill="1" applyBorder="1" applyAlignment="1">
      <alignment horizontal="center" vertical="center" wrapText="1"/>
    </xf>
    <xf numFmtId="0" fontId="11" fillId="4" borderId="48" xfId="0" applyFont="1" applyFill="1" applyBorder="1" applyAlignment="1">
      <alignment horizontal="center" vertical="center" wrapText="1"/>
    </xf>
    <xf numFmtId="0" fontId="4" fillId="17" borderId="13" xfId="0" applyFont="1" applyFill="1" applyBorder="1" applyAlignment="1">
      <alignment horizontal="center" vertical="center" wrapText="1"/>
    </xf>
    <xf numFmtId="0" fontId="4" fillId="12" borderId="13" xfId="0" applyFont="1" applyFill="1" applyBorder="1" applyAlignment="1">
      <alignment horizontal="center" vertical="center" wrapText="1"/>
    </xf>
    <xf numFmtId="0" fontId="4" fillId="16" borderId="25" xfId="0" applyFont="1" applyFill="1" applyBorder="1" applyAlignment="1">
      <alignment horizontal="justify" vertical="center" wrapText="1"/>
    </xf>
    <xf numFmtId="0" fontId="4" fillId="16" borderId="17" xfId="0" applyFont="1" applyFill="1" applyBorder="1" applyAlignment="1">
      <alignment horizontal="justify" vertical="center" wrapText="1"/>
    </xf>
    <xf numFmtId="0" fontId="3" fillId="16" borderId="4" xfId="0" applyFont="1" applyFill="1" applyBorder="1" applyAlignment="1">
      <alignment horizontal="center" vertical="center" textRotation="89" wrapText="1"/>
    </xf>
    <xf numFmtId="0" fontId="4" fillId="16" borderId="4" xfId="0" applyFont="1" applyFill="1" applyBorder="1" applyAlignment="1">
      <alignment horizontal="left" vertical="center" wrapText="1"/>
    </xf>
    <xf numFmtId="0" fontId="4" fillId="16" borderId="13" xfId="0" applyFont="1" applyFill="1" applyBorder="1" applyAlignment="1">
      <alignment horizontal="center" vertical="center" wrapText="1"/>
    </xf>
    <xf numFmtId="10" fontId="4" fillId="16" borderId="24" xfId="0" applyNumberFormat="1" applyFont="1" applyFill="1" applyBorder="1" applyAlignment="1">
      <alignment horizontal="center" vertical="center" wrapText="1"/>
    </xf>
    <xf numFmtId="10" fontId="4" fillId="16" borderId="21" xfId="0" applyNumberFormat="1" applyFont="1" applyFill="1" applyBorder="1" applyAlignment="1">
      <alignment horizontal="center" vertical="center" wrapText="1"/>
    </xf>
    <xf numFmtId="10" fontId="4" fillId="16" borderId="8" xfId="0" applyNumberFormat="1" applyFont="1" applyFill="1" applyBorder="1" applyAlignment="1">
      <alignment horizontal="center" vertical="center" wrapText="1"/>
    </xf>
    <xf numFmtId="0" fontId="4" fillId="12" borderId="4" xfId="0" applyFont="1" applyFill="1" applyBorder="1" applyAlignment="1">
      <alignment horizontal="left" vertical="center" wrapText="1"/>
    </xf>
    <xf numFmtId="0" fontId="3" fillId="12" borderId="4" xfId="0" applyFont="1" applyFill="1" applyBorder="1" applyAlignment="1">
      <alignment horizontal="center" vertical="center" textRotation="89" wrapText="1"/>
    </xf>
    <xf numFmtId="10" fontId="4" fillId="12" borderId="4" xfId="0" applyNumberFormat="1" applyFont="1" applyFill="1" applyBorder="1" applyAlignment="1">
      <alignment horizontal="center" vertical="center" wrapText="1"/>
    </xf>
    <xf numFmtId="0" fontId="4" fillId="11" borderId="4" xfId="0" applyFont="1" applyFill="1" applyBorder="1" applyAlignment="1">
      <alignment horizontal="center" vertical="center" wrapText="1"/>
    </xf>
    <xf numFmtId="9" fontId="4" fillId="0" borderId="0" xfId="0" applyNumberFormat="1" applyFont="1" applyAlignment="1">
      <alignment horizontal="left" vertical="center" wrapText="1"/>
    </xf>
    <xf numFmtId="0" fontId="4" fillId="0" borderId="0" xfId="0" applyFont="1" applyAlignment="1">
      <alignment horizontal="left" vertical="center" wrapText="1"/>
    </xf>
    <xf numFmtId="0" fontId="4" fillId="11" borderId="13" xfId="0" applyFont="1" applyFill="1" applyBorder="1" applyAlignment="1">
      <alignment horizontal="center" vertical="center" wrapText="1"/>
    </xf>
    <xf numFmtId="0" fontId="6" fillId="11" borderId="14" xfId="0" applyFont="1" applyFill="1" applyBorder="1" applyAlignment="1">
      <alignment horizontal="center" vertical="center" wrapText="1"/>
    </xf>
    <xf numFmtId="0" fontId="4" fillId="11" borderId="4" xfId="0" applyFont="1" applyFill="1" applyBorder="1" applyAlignment="1">
      <alignment horizontal="left" vertical="center" wrapText="1"/>
    </xf>
    <xf numFmtId="0" fontId="4" fillId="11" borderId="15" xfId="0" applyFont="1" applyFill="1" applyBorder="1" applyAlignment="1">
      <alignment horizontal="left" vertical="center" wrapText="1"/>
    </xf>
    <xf numFmtId="0" fontId="3" fillId="11" borderId="4" xfId="0" applyFont="1" applyFill="1" applyBorder="1" applyAlignment="1">
      <alignment horizontal="center" vertical="center" textRotation="89" wrapText="1"/>
    </xf>
    <xf numFmtId="0" fontId="3" fillId="11" borderId="15" xfId="0" applyFont="1" applyFill="1" applyBorder="1" applyAlignment="1">
      <alignment horizontal="center" vertical="center" textRotation="89" wrapText="1"/>
    </xf>
    <xf numFmtId="0" fontId="6" fillId="11" borderId="15" xfId="0" applyFont="1" applyFill="1" applyBorder="1" applyAlignment="1">
      <alignment horizontal="left" vertical="center" wrapText="1"/>
    </xf>
    <xf numFmtId="10" fontId="4" fillId="11" borderId="52" xfId="0" applyNumberFormat="1" applyFont="1" applyFill="1" applyBorder="1" applyAlignment="1">
      <alignment horizontal="center" vertical="center" wrapText="1"/>
    </xf>
    <xf numFmtId="0" fontId="4" fillId="5" borderId="4" xfId="0" applyFont="1" applyFill="1" applyBorder="1" applyAlignment="1">
      <alignment horizontal="left" vertical="center" wrapText="1"/>
    </xf>
    <xf numFmtId="0" fontId="3" fillId="5" borderId="4" xfId="0" applyFont="1" applyFill="1" applyBorder="1" applyAlignment="1">
      <alignment horizontal="center" vertical="center" textRotation="89" wrapText="1"/>
    </xf>
    <xf numFmtId="0" fontId="4" fillId="15" borderId="13" xfId="0" applyFont="1" applyFill="1" applyBorder="1" applyAlignment="1">
      <alignment horizontal="center" vertical="center" wrapText="1"/>
    </xf>
    <xf numFmtId="0" fontId="4" fillId="14" borderId="13"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3" fillId="8" borderId="4" xfId="0" applyFont="1" applyFill="1" applyBorder="1" applyAlignment="1">
      <alignment horizontal="center" vertical="center" textRotation="89" wrapText="1"/>
    </xf>
    <xf numFmtId="0" fontId="4" fillId="8" borderId="13" xfId="0" applyFont="1" applyFill="1" applyBorder="1" applyAlignment="1">
      <alignment horizontal="center" vertical="center" wrapText="1"/>
    </xf>
    <xf numFmtId="0" fontId="4" fillId="9" borderId="11" xfId="0" applyFont="1" applyFill="1" applyBorder="1" applyAlignment="1">
      <alignment horizontal="left" vertical="center" wrapText="1"/>
    </xf>
    <xf numFmtId="0" fontId="6" fillId="9" borderId="4" xfId="0" applyFont="1" applyFill="1" applyBorder="1" applyAlignment="1">
      <alignment horizontal="left" vertical="center" wrapText="1"/>
    </xf>
    <xf numFmtId="0" fontId="3" fillId="2" borderId="30" xfId="0" applyFont="1" applyFill="1" applyBorder="1" applyAlignment="1" applyProtection="1">
      <alignment horizontal="center" vertical="center" wrapText="1"/>
      <protection locked="0"/>
    </xf>
    <xf numFmtId="0" fontId="3" fillId="2" borderId="28" xfId="0" applyFont="1" applyFill="1" applyBorder="1" applyAlignment="1" applyProtection="1">
      <alignment horizontal="center" vertical="center" wrapText="1"/>
      <protection locked="0"/>
    </xf>
    <xf numFmtId="10" fontId="4" fillId="14" borderId="24" xfId="0" applyNumberFormat="1" applyFont="1" applyFill="1" applyBorder="1" applyAlignment="1">
      <alignment horizontal="center" vertical="center" wrapText="1"/>
    </xf>
    <xf numFmtId="10" fontId="4" fillId="14" borderId="21" xfId="0" applyNumberFormat="1" applyFont="1" applyFill="1" applyBorder="1" applyAlignment="1">
      <alignment horizontal="center" vertical="center" wrapText="1"/>
    </xf>
    <xf numFmtId="10" fontId="4" fillId="14" borderId="8" xfId="0" applyNumberFormat="1" applyFont="1" applyFill="1" applyBorder="1" applyAlignment="1">
      <alignment horizontal="center" vertical="center" wrapText="1"/>
    </xf>
    <xf numFmtId="0" fontId="1" fillId="0" borderId="31" xfId="0" applyFont="1" applyBorder="1" applyAlignment="1">
      <alignment horizontal="left" vertical="center"/>
    </xf>
    <xf numFmtId="0" fontId="1" fillId="0" borderId="44" xfId="0" applyFont="1" applyBorder="1" applyAlignment="1">
      <alignment horizontal="left" vertical="center"/>
    </xf>
    <xf numFmtId="0" fontId="1" fillId="0" borderId="43"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2" fillId="0" borderId="14" xfId="0" applyFont="1" applyBorder="1" applyAlignment="1">
      <alignment horizontal="left" vertical="center" wrapText="1"/>
    </xf>
    <xf numFmtId="0" fontId="12" fillId="0" borderId="15" xfId="0" applyFont="1" applyBorder="1" applyAlignment="1">
      <alignment horizontal="left" vertical="center" wrapText="1"/>
    </xf>
    <xf numFmtId="0" fontId="1" fillId="0" borderId="9" xfId="0" applyFont="1" applyBorder="1" applyAlignment="1">
      <alignment horizontal="left"/>
    </xf>
    <xf numFmtId="0" fontId="1" fillId="0" borderId="44" xfId="0" applyFont="1" applyBorder="1" applyAlignment="1">
      <alignment horizontal="left"/>
    </xf>
    <xf numFmtId="0" fontId="1" fillId="0" borderId="10" xfId="0" applyFont="1" applyBorder="1" applyAlignment="1">
      <alignment horizontal="left" vertical="center"/>
    </xf>
    <xf numFmtId="0" fontId="12" fillId="0" borderId="13" xfId="0" applyFont="1" applyBorder="1" applyAlignment="1">
      <alignment horizontal="left"/>
    </xf>
    <xf numFmtId="0" fontId="12" fillId="0" borderId="4" xfId="0" applyFont="1" applyBorder="1" applyAlignment="1">
      <alignment horizontal="left"/>
    </xf>
    <xf numFmtId="0" fontId="1" fillId="0" borderId="1" xfId="0" applyFont="1" applyBorder="1" applyAlignment="1">
      <alignment horizontal="left" vertical="center"/>
    </xf>
    <xf numFmtId="0" fontId="1" fillId="0" borderId="3" xfId="0" applyFont="1" applyBorder="1" applyAlignment="1">
      <alignment horizontal="left" vertical="center"/>
    </xf>
    <xf numFmtId="0" fontId="1" fillId="0" borderId="2" xfId="0" applyFont="1" applyBorder="1" applyAlignment="1">
      <alignment horizontal="left" vertical="center"/>
    </xf>
    <xf numFmtId="14" fontId="1" fillId="0" borderId="1" xfId="0" applyNumberFormat="1" applyFont="1" applyBorder="1" applyAlignment="1">
      <alignment horizontal="left" vertical="center"/>
    </xf>
    <xf numFmtId="0" fontId="1" fillId="0" borderId="3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5" fillId="9" borderId="16" xfId="0" applyFont="1" applyFill="1" applyBorder="1" applyAlignment="1">
      <alignment horizontal="justify" vertical="center" wrapText="1"/>
    </xf>
    <xf numFmtId="0" fontId="5" fillId="9" borderId="13" xfId="0" applyFont="1" applyFill="1" applyBorder="1" applyAlignment="1">
      <alignment horizontal="justify" vertical="center" wrapText="1"/>
    </xf>
    <xf numFmtId="0" fontId="3" fillId="5" borderId="26" xfId="0" applyFont="1" applyFill="1" applyBorder="1" applyAlignment="1" applyProtection="1">
      <alignment horizontal="center" vertical="center" wrapText="1"/>
      <protection locked="0"/>
    </xf>
    <xf numFmtId="0" fontId="3" fillId="5" borderId="48" xfId="0" applyFont="1" applyFill="1" applyBorder="1" applyAlignment="1" applyProtection="1">
      <alignment horizontal="center" vertical="center" wrapText="1"/>
      <protection locked="0"/>
    </xf>
    <xf numFmtId="0" fontId="10" fillId="4" borderId="37" xfId="0" applyFont="1" applyFill="1" applyBorder="1" applyAlignment="1">
      <alignment horizontal="center" vertical="center" wrapText="1"/>
    </xf>
    <xf numFmtId="0" fontId="10" fillId="4" borderId="38"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10" fillId="5" borderId="36" xfId="0" applyFont="1" applyFill="1" applyBorder="1" applyAlignment="1">
      <alignment horizontal="center" vertical="center" wrapText="1"/>
    </xf>
    <xf numFmtId="0" fontId="10" fillId="5" borderId="35"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10" fillId="2" borderId="41"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5" fillId="0" borderId="0" xfId="0" applyFont="1" applyBorder="1" applyAlignment="1">
      <alignment horizontal="right" vertical="center" wrapText="1"/>
    </xf>
    <xf numFmtId="0" fontId="4" fillId="5" borderId="13" xfId="0" applyFont="1" applyFill="1" applyBorder="1" applyAlignment="1">
      <alignment horizontal="center" vertical="center" wrapText="1"/>
    </xf>
    <xf numFmtId="0" fontId="4" fillId="9" borderId="16" xfId="0" applyFont="1" applyFill="1" applyBorder="1" applyAlignment="1">
      <alignment horizontal="center" vertical="center" wrapText="1"/>
    </xf>
    <xf numFmtId="0" fontId="6" fillId="9" borderId="13" xfId="0" applyFont="1" applyFill="1" applyBorder="1" applyAlignment="1">
      <alignment horizontal="center" vertical="center" wrapText="1"/>
    </xf>
    <xf numFmtId="0" fontId="4" fillId="9" borderId="4" xfId="0" applyFont="1" applyFill="1" applyBorder="1" applyAlignment="1">
      <alignment horizontal="left" vertical="center" wrapText="1"/>
    </xf>
    <xf numFmtId="0" fontId="3" fillId="9" borderId="11" xfId="0" applyFont="1" applyFill="1" applyBorder="1" applyAlignment="1">
      <alignment horizontal="center" vertical="center" textRotation="89" wrapText="1"/>
    </xf>
    <xf numFmtId="0" fontId="3" fillId="9" borderId="4" xfId="0" applyFont="1" applyFill="1" applyBorder="1" applyAlignment="1">
      <alignment horizontal="center" vertical="center" textRotation="89" wrapText="1"/>
    </xf>
    <xf numFmtId="0" fontId="4" fillId="10" borderId="4" xfId="0" applyFont="1" applyFill="1" applyBorder="1" applyAlignment="1">
      <alignment horizontal="left" vertical="center" wrapText="1"/>
    </xf>
    <xf numFmtId="0" fontId="3" fillId="15" borderId="4" xfId="0" applyFont="1" applyFill="1" applyBorder="1" applyAlignment="1">
      <alignment horizontal="center" vertical="center" textRotation="89" wrapText="1"/>
    </xf>
    <xf numFmtId="0" fontId="3" fillId="10" borderId="4" xfId="0" applyFont="1" applyFill="1" applyBorder="1" applyAlignment="1">
      <alignment horizontal="center" vertical="center" textRotation="89" wrapText="1"/>
    </xf>
    <xf numFmtId="0" fontId="3" fillId="17" borderId="4" xfId="0" applyFont="1" applyFill="1" applyBorder="1" applyAlignment="1">
      <alignment horizontal="center" vertical="center" textRotation="89" wrapText="1"/>
    </xf>
    <xf numFmtId="0" fontId="4" fillId="10" borderId="13"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0" fillId="0" borderId="4" xfId="0" applyBorder="1" applyAlignment="1">
      <alignment vertical="center"/>
    </xf>
    <xf numFmtId="0" fontId="6" fillId="11" borderId="4" xfId="0" applyFont="1" applyFill="1" applyBorder="1" applyAlignment="1">
      <alignment horizontal="left" vertical="center" wrapText="1"/>
    </xf>
    <xf numFmtId="0" fontId="6" fillId="11" borderId="4" xfId="0" applyFont="1" applyFill="1" applyBorder="1" applyAlignment="1">
      <alignment horizontal="center" vertical="center" wrapText="1"/>
    </xf>
    <xf numFmtId="0" fontId="4" fillId="16" borderId="4" xfId="0" applyFont="1" applyFill="1" applyBorder="1" applyAlignment="1">
      <alignment horizontal="center" vertical="center" wrapText="1"/>
    </xf>
    <xf numFmtId="0" fontId="4" fillId="12" borderId="4" xfId="0" applyFont="1" applyFill="1" applyBorder="1" applyAlignment="1">
      <alignment horizontal="center" vertical="center" wrapText="1"/>
    </xf>
    <xf numFmtId="0" fontId="4" fillId="17" borderId="4" xfId="0" applyFont="1" applyFill="1" applyBorder="1" applyAlignment="1">
      <alignment horizontal="center" vertical="center" wrapText="1"/>
    </xf>
    <xf numFmtId="0" fontId="0" fillId="0" borderId="4" xfId="0" applyBorder="1" applyAlignment="1">
      <alignment vertical="center" wrapText="1"/>
    </xf>
    <xf numFmtId="0" fontId="4" fillId="5" borderId="4" xfId="0" applyFont="1" applyFill="1" applyBorder="1" applyAlignment="1">
      <alignment horizontal="center" vertical="center" wrapText="1"/>
    </xf>
    <xf numFmtId="0" fontId="4" fillId="15" borderId="4" xfId="0" applyFont="1" applyFill="1" applyBorder="1" applyAlignment="1">
      <alignment horizontal="center" vertical="center" wrapText="1"/>
    </xf>
    <xf numFmtId="0" fontId="0" fillId="0" borderId="4" xfId="0" applyBorder="1" applyAlignment="1">
      <alignment horizontal="center" vertical="center"/>
    </xf>
    <xf numFmtId="0" fontId="4" fillId="10" borderId="4" xfId="0" applyFont="1" applyFill="1" applyBorder="1" applyAlignment="1">
      <alignment horizontal="center" vertical="center" wrapText="1"/>
    </xf>
    <xf numFmtId="0" fontId="4" fillId="14" borderId="4" xfId="0" applyFont="1" applyFill="1" applyBorder="1" applyAlignment="1">
      <alignment horizontal="center" vertical="center" wrapText="1"/>
    </xf>
    <xf numFmtId="0" fontId="4" fillId="13" borderId="4" xfId="0" applyFont="1" applyFill="1" applyBorder="1" applyAlignment="1">
      <alignment horizontal="center" vertical="center" wrapText="1"/>
    </xf>
    <xf numFmtId="0" fontId="4" fillId="8" borderId="4" xfId="0" applyFont="1" applyFill="1" applyBorder="1" applyAlignment="1">
      <alignment horizontal="left" vertical="center" wrapText="1"/>
    </xf>
    <xf numFmtId="0" fontId="6" fillId="9" borderId="4" xfId="0" applyFont="1" applyFill="1" applyBorder="1" applyAlignment="1">
      <alignment horizontal="center" vertical="center" wrapText="1"/>
    </xf>
    <xf numFmtId="0" fontId="0" fillId="0" borderId="8" xfId="0" applyBorder="1" applyAlignment="1">
      <alignment horizontal="center" vertical="center"/>
    </xf>
    <xf numFmtId="10" fontId="4" fillId="9" borderId="8" xfId="0" applyNumberFormat="1" applyFont="1" applyFill="1" applyBorder="1" applyAlignment="1">
      <alignment horizontal="center" vertical="center" wrapText="1"/>
    </xf>
    <xf numFmtId="14" fontId="4" fillId="9" borderId="8" xfId="0" applyNumberFormat="1" applyFont="1" applyFill="1" applyBorder="1" applyAlignment="1">
      <alignment horizontal="center" vertical="center" wrapText="1"/>
    </xf>
    <xf numFmtId="0" fontId="4" fillId="9" borderId="8" xfId="0" applyFont="1" applyFill="1" applyBorder="1" applyAlignment="1">
      <alignment horizontal="justify" vertical="center" wrapText="1"/>
    </xf>
    <xf numFmtId="0" fontId="4" fillId="9" borderId="8" xfId="0" applyFont="1" applyFill="1" applyBorder="1" applyAlignment="1">
      <alignment horizontal="center" vertical="center" wrapText="1"/>
    </xf>
    <xf numFmtId="0" fontId="4" fillId="9" borderId="8" xfId="0" applyFont="1" applyFill="1" applyBorder="1" applyAlignment="1">
      <alignment horizontal="left" vertical="center" wrapText="1"/>
    </xf>
    <xf numFmtId="0" fontId="4" fillId="9" borderId="8" xfId="0" applyFont="1" applyFill="1" applyBorder="1" applyAlignment="1">
      <alignment horizontal="center" vertical="center" wrapText="1"/>
    </xf>
    <xf numFmtId="0" fontId="3" fillId="2" borderId="33" xfId="0" applyFont="1" applyFill="1" applyBorder="1" applyAlignment="1" applyProtection="1">
      <alignment horizontal="center" vertical="center" wrapText="1"/>
      <protection locked="0"/>
    </xf>
    <xf numFmtId="0" fontId="3" fillId="2" borderId="15" xfId="0" applyFont="1" applyFill="1" applyBorder="1" applyAlignment="1" applyProtection="1">
      <alignment horizontal="center" vertical="center" wrapText="1"/>
      <protection locked="0"/>
    </xf>
    <xf numFmtId="0" fontId="3" fillId="2" borderId="15" xfId="0" applyFont="1" applyFill="1" applyBorder="1" applyAlignment="1">
      <alignment horizontal="center" vertical="center" wrapText="1"/>
    </xf>
    <xf numFmtId="0" fontId="3" fillId="2" borderId="14" xfId="0" applyFont="1" applyFill="1" applyBorder="1" applyAlignment="1" applyProtection="1">
      <alignment horizontal="center" vertical="center" wrapText="1"/>
      <protection locked="0"/>
    </xf>
    <xf numFmtId="0" fontId="3" fillId="2" borderId="12"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3" fillId="2" borderId="16" xfId="0" applyFont="1" applyFill="1" applyBorder="1" applyAlignment="1" applyProtection="1">
      <alignment horizontal="center" vertical="center" wrapText="1"/>
      <protection locked="0"/>
    </xf>
  </cellXfs>
  <cellStyles count="1">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66FF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6</xdr:col>
      <xdr:colOff>1058332</xdr:colOff>
      <xdr:row>118</xdr:row>
      <xdr:rowOff>63501</xdr:rowOff>
    </xdr:from>
    <xdr:to>
      <xdr:col>7</xdr:col>
      <xdr:colOff>539749</xdr:colOff>
      <xdr:row>120</xdr:row>
      <xdr:rowOff>172909</xdr:rowOff>
    </xdr:to>
    <xdr:pic>
      <xdr:nvPicPr>
        <xdr:cNvPr id="2" name="Imagen 1">
          <a:extLst>
            <a:ext uri="{FF2B5EF4-FFF2-40B4-BE49-F238E27FC236}">
              <a16:creationId xmlns:a16="http://schemas.microsoft.com/office/drawing/2014/main" id="{050E079D-0B4A-4928-B5F3-6A930EB4DB0B}"/>
            </a:ext>
          </a:extLst>
        </xdr:cNvPr>
        <xdr:cNvPicPr>
          <a:picLocks noChangeAspect="1"/>
        </xdr:cNvPicPr>
      </xdr:nvPicPr>
      <xdr:blipFill rotWithShape="1">
        <a:blip xmlns:r="http://schemas.openxmlformats.org/officeDocument/2006/relationships" r:embed="rId1"/>
        <a:srcRect l="28343" t="39831" r="67923" b="54135"/>
        <a:stretch/>
      </xdr:blipFill>
      <xdr:spPr bwMode="auto">
        <a:xfrm>
          <a:off x="16785165" y="141202834"/>
          <a:ext cx="539751" cy="490408"/>
        </a:xfrm>
        <a:prstGeom prst="rect">
          <a:avLst/>
        </a:prstGeom>
        <a:ln>
          <a:noFill/>
        </a:ln>
        <a:extLst>
          <a:ext uri="{53640926-AAD7-44D8-BBD7-CCE9431645EC}">
            <a14:shadowObscured xmlns:a14="http://schemas.microsoft.com/office/drawing/2010/main"/>
          </a:ext>
        </a:extLst>
      </xdr:spPr>
    </xdr:pic>
    <xdr:clientData/>
  </xdr:twoCellAnchor>
  <xdr:twoCellAnchor>
    <xdr:from>
      <xdr:col>12</xdr:col>
      <xdr:colOff>190500</xdr:colOff>
      <xdr:row>119</xdr:row>
      <xdr:rowOff>103909</xdr:rowOff>
    </xdr:from>
    <xdr:to>
      <xdr:col>12</xdr:col>
      <xdr:colOff>2400300</xdr:colOff>
      <xdr:row>121</xdr:row>
      <xdr:rowOff>170584</xdr:rowOff>
    </xdr:to>
    <xdr:pic>
      <xdr:nvPicPr>
        <xdr:cNvPr id="3" name="Imagen 1">
          <a:extLst>
            <a:ext uri="{FF2B5EF4-FFF2-40B4-BE49-F238E27FC236}">
              <a16:creationId xmlns:a16="http://schemas.microsoft.com/office/drawing/2014/main" id="{E9901C3F-29E3-493B-AC8C-3A6603901F81}"/>
            </a:ext>
          </a:extLst>
        </xdr:cNvPr>
        <xdr:cNvPicPr>
          <a:picLocks noChangeAspect="1" noChangeArrowheads="1"/>
        </xdr:cNvPicPr>
      </xdr:nvPicPr>
      <xdr:blipFill>
        <a:blip xmlns:r="http://schemas.openxmlformats.org/officeDocument/2006/relationships" r:embed="rId2">
          <a:lum contrast="80000"/>
          <a:extLst>
            <a:ext uri="{28A0092B-C50C-407E-A947-70E740481C1C}">
              <a14:useLocalDpi xmlns:a14="http://schemas.microsoft.com/office/drawing/2010/main" val="0"/>
            </a:ext>
          </a:extLst>
        </a:blip>
        <a:srcRect l="3726" t="18771" r="3450" b="6825"/>
        <a:stretch>
          <a:fillRect/>
        </a:stretch>
      </xdr:blipFill>
      <xdr:spPr bwMode="auto">
        <a:xfrm>
          <a:off x="22132636" y="140952682"/>
          <a:ext cx="22098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30"/>
  <sheetViews>
    <sheetView showGridLines="0" tabSelected="1" view="pageBreakPreview" topLeftCell="B1" zoomScale="25" zoomScaleNormal="90" zoomScaleSheetLayoutView="25" zoomScalePageLayoutView="55" workbookViewId="0">
      <pane ySplit="9" topLeftCell="A61" activePane="bottomLeft" state="frozen"/>
      <selection pane="bottomLeft" activeCell="F110" sqref="F110"/>
    </sheetView>
  </sheetViews>
  <sheetFormatPr baseColWidth="10" defaultRowHeight="15" x14ac:dyDescent="0.25"/>
  <cols>
    <col min="2" max="2" width="92" customWidth="1"/>
    <col min="3" max="3" width="11.85546875" customWidth="1"/>
    <col min="4" max="4" width="38.85546875" customWidth="1"/>
    <col min="5" max="5" width="11.42578125" customWidth="1"/>
    <col min="6" max="6" width="70.140625" customWidth="1"/>
    <col min="7" max="7" width="15.85546875" customWidth="1"/>
    <col min="8" max="8" width="13.5703125" customWidth="1"/>
    <col min="9" max="9" width="11.42578125" style="9" hidden="1" customWidth="1"/>
    <col min="10" max="10" width="13.85546875" style="9" customWidth="1"/>
    <col min="11" max="11" width="34.28515625" customWidth="1"/>
    <col min="12" max="12" width="15.85546875" customWidth="1"/>
    <col min="13" max="13" width="74.85546875" style="225" customWidth="1"/>
    <col min="14" max="14" width="46.42578125" style="233" customWidth="1"/>
    <col min="15" max="15" width="22.85546875" style="225" customWidth="1"/>
    <col min="16" max="16" width="29.7109375" style="225" customWidth="1"/>
    <col min="17" max="17" width="127.42578125" style="225" customWidth="1"/>
    <col min="18" max="18" width="17.140625" customWidth="1"/>
    <col min="19" max="19" width="15.7109375" customWidth="1"/>
    <col min="22" max="22" width="16.28515625" customWidth="1"/>
    <col min="23" max="23" width="11.42578125" style="13"/>
  </cols>
  <sheetData>
    <row r="1" spans="1:22" ht="15.75" hidden="1" thickBot="1" x14ac:dyDescent="0.3">
      <c r="N1" s="225"/>
    </row>
    <row r="2" spans="1:22" x14ac:dyDescent="0.25">
      <c r="A2" s="349" t="s">
        <v>0</v>
      </c>
      <c r="B2" s="350"/>
      <c r="C2" s="342" t="s">
        <v>114</v>
      </c>
      <c r="D2" s="351"/>
      <c r="E2" s="351"/>
      <c r="F2" s="351"/>
      <c r="G2" s="351"/>
      <c r="H2" s="351"/>
      <c r="I2" s="343"/>
      <c r="J2" s="342" t="s">
        <v>1</v>
      </c>
      <c r="K2" s="343"/>
      <c r="L2" s="124" t="s">
        <v>116</v>
      </c>
      <c r="M2" s="125"/>
      <c r="N2" s="125"/>
      <c r="O2" s="125"/>
      <c r="P2" s="125"/>
      <c r="Q2" s="125"/>
      <c r="R2" s="125"/>
      <c r="S2" s="125"/>
      <c r="T2" s="125"/>
      <c r="U2" s="125"/>
      <c r="V2" s="126"/>
    </row>
    <row r="3" spans="1:22" x14ac:dyDescent="0.25">
      <c r="A3" s="352" t="s">
        <v>2</v>
      </c>
      <c r="B3" s="353"/>
      <c r="C3" s="354" t="s">
        <v>115</v>
      </c>
      <c r="D3" s="355"/>
      <c r="E3" s="355"/>
      <c r="F3" s="355"/>
      <c r="G3" s="355"/>
      <c r="H3" s="355"/>
      <c r="I3" s="356"/>
      <c r="J3" s="354" t="s">
        <v>3</v>
      </c>
      <c r="K3" s="356"/>
      <c r="L3" s="357">
        <v>43952</v>
      </c>
      <c r="M3" s="355"/>
      <c r="N3" s="355"/>
      <c r="O3" s="355"/>
      <c r="P3" s="355"/>
      <c r="Q3" s="355"/>
      <c r="R3" s="355"/>
      <c r="S3" s="355"/>
      <c r="T3" s="355"/>
      <c r="U3" s="355"/>
      <c r="V3" s="358"/>
    </row>
    <row r="4" spans="1:22" x14ac:dyDescent="0.25">
      <c r="A4" s="352" t="s">
        <v>4</v>
      </c>
      <c r="B4" s="353"/>
      <c r="C4" s="359" t="s">
        <v>139</v>
      </c>
      <c r="D4" s="360"/>
      <c r="E4" s="360"/>
      <c r="F4" s="360"/>
      <c r="G4" s="360"/>
      <c r="H4" s="360"/>
      <c r="I4" s="361"/>
      <c r="J4" s="359" t="s">
        <v>5</v>
      </c>
      <c r="K4" s="361"/>
      <c r="L4" s="357">
        <v>44926</v>
      </c>
      <c r="M4" s="355"/>
      <c r="N4" s="355"/>
      <c r="O4" s="355"/>
      <c r="P4" s="355"/>
      <c r="Q4" s="355"/>
      <c r="R4" s="355"/>
      <c r="S4" s="355"/>
      <c r="T4" s="355"/>
      <c r="U4" s="355"/>
      <c r="V4" s="358"/>
    </row>
    <row r="5" spans="1:22" x14ac:dyDescent="0.25">
      <c r="A5" s="352" t="s">
        <v>6</v>
      </c>
      <c r="B5" s="353"/>
      <c r="C5" s="37" t="s">
        <v>437</v>
      </c>
      <c r="D5" s="38"/>
      <c r="E5" s="38"/>
      <c r="F5" s="38"/>
      <c r="G5" s="38"/>
      <c r="H5" s="38"/>
      <c r="I5" s="36"/>
      <c r="J5" s="36"/>
      <c r="K5" s="38"/>
      <c r="L5" s="36"/>
      <c r="M5" s="36"/>
      <c r="N5" s="36"/>
      <c r="O5" s="36"/>
      <c r="P5" s="36"/>
      <c r="Q5" s="36"/>
      <c r="R5" s="36"/>
      <c r="S5" s="36"/>
      <c r="T5" s="36"/>
      <c r="U5" s="36"/>
      <c r="V5" s="50"/>
    </row>
    <row r="6" spans="1:22" ht="19.5" customHeight="1" thickBot="1" x14ac:dyDescent="0.3">
      <c r="A6" s="347" t="s">
        <v>41</v>
      </c>
      <c r="B6" s="348"/>
      <c r="C6" s="344" t="s">
        <v>130</v>
      </c>
      <c r="D6" s="345"/>
      <c r="E6" s="345"/>
      <c r="F6" s="345"/>
      <c r="G6" s="345"/>
      <c r="H6" s="345"/>
      <c r="I6" s="345"/>
      <c r="J6" s="345"/>
      <c r="K6" s="345"/>
      <c r="L6" s="345"/>
      <c r="M6" s="345"/>
      <c r="N6" s="345"/>
      <c r="O6" s="345"/>
      <c r="P6" s="345"/>
      <c r="Q6" s="345"/>
      <c r="R6" s="345"/>
      <c r="S6" s="345"/>
      <c r="T6" s="345"/>
      <c r="U6" s="345"/>
      <c r="V6" s="346"/>
    </row>
    <row r="7" spans="1:22" ht="28.5" customHeight="1" thickBot="1" x14ac:dyDescent="0.3">
      <c r="A7" s="371" t="s">
        <v>39</v>
      </c>
      <c r="B7" s="372"/>
      <c r="C7" s="372"/>
      <c r="D7" s="372"/>
      <c r="E7" s="372"/>
      <c r="F7" s="372"/>
      <c r="G7" s="372"/>
      <c r="H7" s="372"/>
      <c r="I7" s="372"/>
      <c r="J7" s="372"/>
      <c r="K7" s="372"/>
      <c r="L7" s="372"/>
      <c r="M7" s="372"/>
      <c r="N7" s="372"/>
      <c r="O7" s="372"/>
      <c r="P7" s="373"/>
      <c r="Q7" s="369" t="s">
        <v>38</v>
      </c>
      <c r="R7" s="370"/>
      <c r="S7" s="51"/>
      <c r="T7" s="366" t="s">
        <v>37</v>
      </c>
      <c r="U7" s="367"/>
      <c r="V7" s="368"/>
    </row>
    <row r="8" spans="1:22" ht="15.75" thickBot="1" x14ac:dyDescent="0.3">
      <c r="A8" s="263" t="s">
        <v>7</v>
      </c>
      <c r="B8" s="263" t="s">
        <v>8</v>
      </c>
      <c r="C8" s="263" t="s">
        <v>43</v>
      </c>
      <c r="D8" s="263" t="s">
        <v>9</v>
      </c>
      <c r="E8" s="263" t="s">
        <v>57</v>
      </c>
      <c r="F8" s="263" t="s">
        <v>10</v>
      </c>
      <c r="G8" s="337" t="s">
        <v>11</v>
      </c>
      <c r="H8" s="338"/>
      <c r="I8" s="263" t="s">
        <v>12</v>
      </c>
      <c r="J8" s="263" t="s">
        <v>13</v>
      </c>
      <c r="K8" s="261" t="s">
        <v>14</v>
      </c>
      <c r="L8" s="263" t="s">
        <v>15</v>
      </c>
      <c r="M8" s="263" t="s">
        <v>16</v>
      </c>
      <c r="N8" s="263" t="s">
        <v>100</v>
      </c>
      <c r="O8" s="263" t="s">
        <v>17</v>
      </c>
      <c r="P8" s="276" t="s">
        <v>20</v>
      </c>
      <c r="Q8" s="364" t="s">
        <v>36</v>
      </c>
      <c r="R8" s="364" t="s">
        <v>42</v>
      </c>
      <c r="S8" s="256" t="s">
        <v>129</v>
      </c>
      <c r="T8" s="302" t="s">
        <v>18</v>
      </c>
      <c r="U8" s="300" t="s">
        <v>19</v>
      </c>
      <c r="V8" s="298" t="s">
        <v>40</v>
      </c>
    </row>
    <row r="9" spans="1:22" ht="15.75" thickBot="1" x14ac:dyDescent="0.3">
      <c r="A9" s="264"/>
      <c r="B9" s="264"/>
      <c r="C9" s="264"/>
      <c r="D9" s="264"/>
      <c r="E9" s="264"/>
      <c r="F9" s="264"/>
      <c r="G9" s="154" t="s">
        <v>21</v>
      </c>
      <c r="H9" s="155" t="s">
        <v>22</v>
      </c>
      <c r="I9" s="264"/>
      <c r="J9" s="264"/>
      <c r="K9" s="262"/>
      <c r="L9" s="264"/>
      <c r="M9" s="264"/>
      <c r="N9" s="264"/>
      <c r="O9" s="264"/>
      <c r="P9" s="277"/>
      <c r="Q9" s="365"/>
      <c r="R9" s="365"/>
      <c r="S9" s="257"/>
      <c r="T9" s="303"/>
      <c r="U9" s="301"/>
      <c r="V9" s="299"/>
    </row>
    <row r="10" spans="1:22" ht="39" thickBot="1" x14ac:dyDescent="0.3">
      <c r="A10" s="376">
        <v>1</v>
      </c>
      <c r="B10" s="335" t="s">
        <v>131</v>
      </c>
      <c r="C10" s="379" t="s">
        <v>44</v>
      </c>
      <c r="D10" s="335" t="s">
        <v>86</v>
      </c>
      <c r="E10" s="118" t="s">
        <v>58</v>
      </c>
      <c r="F10" s="119" t="s">
        <v>96</v>
      </c>
      <c r="G10" s="120">
        <v>43998</v>
      </c>
      <c r="H10" s="120">
        <v>44055</v>
      </c>
      <c r="I10" s="121">
        <f>(H10-G10)/7</f>
        <v>8.1428571428571423</v>
      </c>
      <c r="J10" s="187">
        <v>2.7779999999999999E-2</v>
      </c>
      <c r="K10" s="122" t="s">
        <v>97</v>
      </c>
      <c r="L10" s="278">
        <f>SUM(J10:J12)</f>
        <v>8.3339999999999997E-2</v>
      </c>
      <c r="M10" s="118" t="s">
        <v>295</v>
      </c>
      <c r="N10" s="223" t="s">
        <v>120</v>
      </c>
      <c r="O10" s="123" t="s">
        <v>121</v>
      </c>
      <c r="P10" s="226"/>
      <c r="Q10" s="362" t="s">
        <v>438</v>
      </c>
      <c r="R10" s="270" t="s">
        <v>417</v>
      </c>
      <c r="S10" s="172">
        <v>44055</v>
      </c>
      <c r="T10" s="44"/>
      <c r="U10" s="116"/>
      <c r="V10" s="117"/>
    </row>
    <row r="11" spans="1:22" ht="39" thickBot="1" x14ac:dyDescent="0.3">
      <c r="A11" s="377"/>
      <c r="B11" s="378"/>
      <c r="C11" s="380"/>
      <c r="D11" s="336"/>
      <c r="E11" s="21" t="s">
        <v>59</v>
      </c>
      <c r="F11" s="70" t="s">
        <v>94</v>
      </c>
      <c r="G11" s="87">
        <v>44058</v>
      </c>
      <c r="H11" s="87">
        <v>44068</v>
      </c>
      <c r="I11" s="156">
        <f t="shared" ref="I11:I56" si="0">(H11-G11)/7</f>
        <v>1.4285714285714286</v>
      </c>
      <c r="J11" s="188">
        <v>2.7779999999999999E-2</v>
      </c>
      <c r="K11" s="99" t="s">
        <v>98</v>
      </c>
      <c r="L11" s="279"/>
      <c r="M11" s="118" t="s">
        <v>295</v>
      </c>
      <c r="N11" s="224" t="s">
        <v>120</v>
      </c>
      <c r="O11" s="113" t="s">
        <v>121</v>
      </c>
      <c r="P11" s="227"/>
      <c r="Q11" s="363"/>
      <c r="R11" s="271"/>
      <c r="S11" s="173">
        <v>44068</v>
      </c>
      <c r="T11" s="44"/>
      <c r="U11" s="44"/>
      <c r="V11" s="22"/>
    </row>
    <row r="12" spans="1:22" ht="63.75" customHeight="1" x14ac:dyDescent="0.25">
      <c r="A12" s="377"/>
      <c r="B12" s="378"/>
      <c r="C12" s="380"/>
      <c r="D12" s="336"/>
      <c r="E12" s="21" t="s">
        <v>60</v>
      </c>
      <c r="F12" s="70" t="s">
        <v>101</v>
      </c>
      <c r="G12" s="87">
        <v>44075</v>
      </c>
      <c r="H12" s="87">
        <v>44175</v>
      </c>
      <c r="I12" s="156">
        <f t="shared" si="0"/>
        <v>14.285714285714286</v>
      </c>
      <c r="J12" s="188">
        <v>2.7779999999999999E-2</v>
      </c>
      <c r="K12" s="99" t="s">
        <v>122</v>
      </c>
      <c r="L12" s="279"/>
      <c r="M12" s="118" t="s">
        <v>295</v>
      </c>
      <c r="N12" s="224" t="s">
        <v>120</v>
      </c>
      <c r="O12" s="113" t="s">
        <v>121</v>
      </c>
      <c r="P12" s="227"/>
      <c r="Q12" s="363"/>
      <c r="R12" s="271"/>
      <c r="S12" s="173">
        <v>44175</v>
      </c>
      <c r="T12" s="44"/>
      <c r="U12" s="44"/>
      <c r="V12" s="22"/>
    </row>
    <row r="13" spans="1:22" ht="63.75" x14ac:dyDescent="0.25">
      <c r="A13" s="320">
        <v>2</v>
      </c>
      <c r="B13" s="317" t="s">
        <v>132</v>
      </c>
      <c r="C13" s="324" t="s">
        <v>45</v>
      </c>
      <c r="D13" s="317" t="s">
        <v>87</v>
      </c>
      <c r="E13" s="52" t="s">
        <v>58</v>
      </c>
      <c r="F13" s="153" t="s">
        <v>102</v>
      </c>
      <c r="G13" s="85">
        <v>43892</v>
      </c>
      <c r="H13" s="85">
        <v>44053</v>
      </c>
      <c r="I13" s="92">
        <f t="shared" si="0"/>
        <v>23</v>
      </c>
      <c r="J13" s="189">
        <v>8.3000000000000001E-3</v>
      </c>
      <c r="K13" s="100" t="s">
        <v>380</v>
      </c>
      <c r="L13" s="287">
        <f>SUM(J13:J22)</f>
        <v>4.1500000000000002E-2</v>
      </c>
      <c r="M13" s="221" t="s">
        <v>296</v>
      </c>
      <c r="N13" s="224" t="s">
        <v>120</v>
      </c>
      <c r="O13" s="113" t="s">
        <v>121</v>
      </c>
      <c r="P13" s="160"/>
      <c r="Q13" s="272" t="s">
        <v>342</v>
      </c>
      <c r="R13" s="205" t="s">
        <v>417</v>
      </c>
      <c r="S13" s="174">
        <v>44053</v>
      </c>
      <c r="T13" s="39"/>
      <c r="U13" s="39"/>
      <c r="V13" s="26"/>
    </row>
    <row r="14" spans="1:22" ht="38.25" x14ac:dyDescent="0.25">
      <c r="A14" s="320"/>
      <c r="B14" s="317"/>
      <c r="C14" s="324"/>
      <c r="D14" s="317"/>
      <c r="E14" s="52" t="s">
        <v>59</v>
      </c>
      <c r="F14" s="153" t="s">
        <v>103</v>
      </c>
      <c r="G14" s="85">
        <v>43988</v>
      </c>
      <c r="H14" s="85">
        <v>44084</v>
      </c>
      <c r="I14" s="92">
        <f t="shared" si="0"/>
        <v>13.714285714285714</v>
      </c>
      <c r="J14" s="189">
        <v>8.3000000000000001E-3</v>
      </c>
      <c r="K14" s="101" t="s">
        <v>105</v>
      </c>
      <c r="L14" s="288"/>
      <c r="M14" s="221" t="s">
        <v>296</v>
      </c>
      <c r="N14" s="224" t="s">
        <v>120</v>
      </c>
      <c r="O14" s="113" t="s">
        <v>121</v>
      </c>
      <c r="P14" s="160"/>
      <c r="Q14" s="273"/>
      <c r="R14" s="205" t="s">
        <v>417</v>
      </c>
      <c r="S14" s="174">
        <v>44084</v>
      </c>
      <c r="T14" s="39"/>
      <c r="U14" s="39"/>
      <c r="V14" s="26"/>
    </row>
    <row r="15" spans="1:22" ht="38.25" x14ac:dyDescent="0.25">
      <c r="A15" s="320"/>
      <c r="B15" s="317"/>
      <c r="C15" s="324"/>
      <c r="D15" s="317"/>
      <c r="E15" s="52" t="s">
        <v>60</v>
      </c>
      <c r="F15" s="153" t="s">
        <v>290</v>
      </c>
      <c r="G15" s="85">
        <v>44089</v>
      </c>
      <c r="H15" s="85">
        <v>44126</v>
      </c>
      <c r="I15" s="92">
        <f t="shared" si="0"/>
        <v>5.2857142857142856</v>
      </c>
      <c r="J15" s="189">
        <v>8.3000000000000001E-3</v>
      </c>
      <c r="K15" s="101" t="s">
        <v>106</v>
      </c>
      <c r="L15" s="288"/>
      <c r="M15" s="221" t="s">
        <v>296</v>
      </c>
      <c r="N15" s="224" t="s">
        <v>120</v>
      </c>
      <c r="O15" s="113" t="s">
        <v>121</v>
      </c>
      <c r="P15" s="160"/>
      <c r="Q15" s="273"/>
      <c r="R15" s="205" t="s">
        <v>417</v>
      </c>
      <c r="S15" s="174">
        <v>44126</v>
      </c>
      <c r="T15" s="39"/>
      <c r="U15" s="39"/>
      <c r="V15" s="26"/>
    </row>
    <row r="16" spans="1:22" ht="38.25" x14ac:dyDescent="0.25">
      <c r="A16" s="320"/>
      <c r="B16" s="317"/>
      <c r="C16" s="324"/>
      <c r="D16" s="317"/>
      <c r="E16" s="25" t="s">
        <v>110</v>
      </c>
      <c r="F16" s="153" t="s">
        <v>117</v>
      </c>
      <c r="G16" s="85">
        <v>44096</v>
      </c>
      <c r="H16" s="85">
        <v>44134</v>
      </c>
      <c r="I16" s="92">
        <f t="shared" si="0"/>
        <v>5.4285714285714288</v>
      </c>
      <c r="J16" s="189">
        <v>8.3000000000000001E-3</v>
      </c>
      <c r="K16" s="100" t="s">
        <v>99</v>
      </c>
      <c r="L16" s="288"/>
      <c r="M16" s="221" t="s">
        <v>296</v>
      </c>
      <c r="N16" s="224" t="s">
        <v>120</v>
      </c>
      <c r="O16" s="113" t="s">
        <v>121</v>
      </c>
      <c r="P16" s="160"/>
      <c r="Q16" s="273"/>
      <c r="R16" s="205" t="s">
        <v>417</v>
      </c>
      <c r="S16" s="174">
        <v>44134</v>
      </c>
      <c r="T16" s="39"/>
      <c r="U16" s="39"/>
      <c r="V16" s="26"/>
    </row>
    <row r="17" spans="1:22" ht="38.25" x14ac:dyDescent="0.25">
      <c r="A17" s="320"/>
      <c r="B17" s="317"/>
      <c r="C17" s="324"/>
      <c r="D17" s="317"/>
      <c r="E17" s="25" t="s">
        <v>111</v>
      </c>
      <c r="F17" s="153" t="s">
        <v>104</v>
      </c>
      <c r="G17" s="85">
        <v>44138</v>
      </c>
      <c r="H17" s="85">
        <v>44175</v>
      </c>
      <c r="I17" s="92">
        <f t="shared" si="0"/>
        <v>5.2857142857142856</v>
      </c>
      <c r="J17" s="189">
        <v>8.3000000000000001E-3</v>
      </c>
      <c r="K17" s="100" t="s">
        <v>208</v>
      </c>
      <c r="L17" s="288"/>
      <c r="M17" s="221" t="s">
        <v>296</v>
      </c>
      <c r="N17" s="224" t="s">
        <v>120</v>
      </c>
      <c r="O17" s="113" t="s">
        <v>121</v>
      </c>
      <c r="P17" s="160"/>
      <c r="Q17" s="274"/>
      <c r="R17" s="205" t="s">
        <v>417</v>
      </c>
      <c r="S17" s="174">
        <v>44175</v>
      </c>
      <c r="T17" s="39"/>
      <c r="U17" s="39"/>
      <c r="V17" s="26"/>
    </row>
    <row r="18" spans="1:22" ht="154.5" customHeight="1" x14ac:dyDescent="0.25">
      <c r="A18" s="320"/>
      <c r="B18" s="317"/>
      <c r="C18" s="324"/>
      <c r="D18" s="317"/>
      <c r="E18" s="25" t="s">
        <v>112</v>
      </c>
      <c r="F18" s="71" t="s">
        <v>143</v>
      </c>
      <c r="G18" s="85">
        <v>44409</v>
      </c>
      <c r="H18" s="85">
        <v>44926</v>
      </c>
      <c r="I18" s="92">
        <f t="shared" si="0"/>
        <v>73.857142857142861</v>
      </c>
      <c r="J18" s="189">
        <v>0</v>
      </c>
      <c r="K18" s="100" t="s">
        <v>148</v>
      </c>
      <c r="L18" s="288"/>
      <c r="M18" s="221">
        <v>0</v>
      </c>
      <c r="N18" s="224" t="s">
        <v>120</v>
      </c>
      <c r="O18" s="113" t="s">
        <v>121</v>
      </c>
      <c r="P18" s="160"/>
      <c r="Q18" s="191" t="s">
        <v>440</v>
      </c>
      <c r="R18" s="205" t="s">
        <v>417</v>
      </c>
      <c r="S18" s="174">
        <v>44926</v>
      </c>
      <c r="T18" s="39"/>
      <c r="U18" s="39"/>
      <c r="V18" s="26"/>
    </row>
    <row r="19" spans="1:22" ht="36" x14ac:dyDescent="0.25">
      <c r="A19" s="320"/>
      <c r="B19" s="317"/>
      <c r="C19" s="324"/>
      <c r="D19" s="317"/>
      <c r="E19" s="25" t="s">
        <v>113</v>
      </c>
      <c r="F19" s="71" t="s">
        <v>144</v>
      </c>
      <c r="G19" s="85">
        <v>44562</v>
      </c>
      <c r="H19" s="85">
        <v>44926</v>
      </c>
      <c r="I19" s="92">
        <f t="shared" si="0"/>
        <v>52</v>
      </c>
      <c r="J19" s="189">
        <v>0</v>
      </c>
      <c r="K19" s="100" t="s">
        <v>149</v>
      </c>
      <c r="L19" s="288"/>
      <c r="M19" s="221">
        <v>0</v>
      </c>
      <c r="N19" s="224" t="s">
        <v>120</v>
      </c>
      <c r="O19" s="113" t="s">
        <v>121</v>
      </c>
      <c r="P19" s="160"/>
      <c r="Q19" s="234" t="s">
        <v>343</v>
      </c>
      <c r="R19" s="205" t="s">
        <v>417</v>
      </c>
      <c r="S19" s="174">
        <v>44926</v>
      </c>
      <c r="T19" s="39"/>
      <c r="U19" s="39"/>
      <c r="V19" s="26"/>
    </row>
    <row r="20" spans="1:22" ht="102" x14ac:dyDescent="0.25">
      <c r="A20" s="320"/>
      <c r="B20" s="317"/>
      <c r="C20" s="324"/>
      <c r="D20" s="317"/>
      <c r="E20" s="25" t="s">
        <v>140</v>
      </c>
      <c r="F20" s="71" t="s">
        <v>145</v>
      </c>
      <c r="G20" s="85">
        <v>44409</v>
      </c>
      <c r="H20" s="85">
        <v>44926</v>
      </c>
      <c r="I20" s="92">
        <f t="shared" si="0"/>
        <v>73.857142857142861</v>
      </c>
      <c r="J20" s="189">
        <v>0</v>
      </c>
      <c r="K20" s="100" t="s">
        <v>150</v>
      </c>
      <c r="L20" s="288"/>
      <c r="M20" s="221">
        <v>0</v>
      </c>
      <c r="N20" s="224" t="s">
        <v>120</v>
      </c>
      <c r="O20" s="113" t="s">
        <v>121</v>
      </c>
      <c r="P20" s="160"/>
      <c r="Q20" s="191" t="s">
        <v>439</v>
      </c>
      <c r="R20" s="205" t="s">
        <v>417</v>
      </c>
      <c r="S20" s="174">
        <v>44926</v>
      </c>
      <c r="T20" s="39"/>
      <c r="U20" s="39"/>
      <c r="V20" s="26"/>
    </row>
    <row r="21" spans="1:22" ht="38.25" x14ac:dyDescent="0.25">
      <c r="A21" s="320"/>
      <c r="B21" s="317"/>
      <c r="C21" s="324"/>
      <c r="D21" s="317"/>
      <c r="E21" s="25" t="s">
        <v>141</v>
      </c>
      <c r="F21" s="71" t="s">
        <v>146</v>
      </c>
      <c r="G21" s="85">
        <v>44562</v>
      </c>
      <c r="H21" s="85">
        <v>44926</v>
      </c>
      <c r="I21" s="92">
        <f t="shared" si="0"/>
        <v>52</v>
      </c>
      <c r="J21" s="189">
        <v>0</v>
      </c>
      <c r="K21" s="100" t="s">
        <v>151</v>
      </c>
      <c r="L21" s="288"/>
      <c r="M21" s="221">
        <v>0</v>
      </c>
      <c r="N21" s="224" t="s">
        <v>120</v>
      </c>
      <c r="O21" s="113" t="s">
        <v>121</v>
      </c>
      <c r="P21" s="160"/>
      <c r="Q21" s="234" t="s">
        <v>343</v>
      </c>
      <c r="R21" s="205" t="s">
        <v>417</v>
      </c>
      <c r="S21" s="174">
        <v>44926</v>
      </c>
      <c r="T21" s="39"/>
      <c r="U21" s="39"/>
      <c r="V21" s="26"/>
    </row>
    <row r="22" spans="1:22" ht="36" x14ac:dyDescent="0.25">
      <c r="A22" s="320"/>
      <c r="B22" s="317"/>
      <c r="C22" s="324"/>
      <c r="D22" s="317"/>
      <c r="E22" s="25" t="s">
        <v>142</v>
      </c>
      <c r="F22" s="71" t="s">
        <v>147</v>
      </c>
      <c r="G22" s="85">
        <v>44593</v>
      </c>
      <c r="H22" s="85">
        <v>44926</v>
      </c>
      <c r="I22" s="92">
        <f t="shared" si="0"/>
        <v>47.571428571428569</v>
      </c>
      <c r="J22" s="189">
        <v>0</v>
      </c>
      <c r="K22" s="100" t="s">
        <v>152</v>
      </c>
      <c r="L22" s="289"/>
      <c r="M22" s="221">
        <v>0</v>
      </c>
      <c r="N22" s="224" t="s">
        <v>120</v>
      </c>
      <c r="O22" s="113" t="s">
        <v>121</v>
      </c>
      <c r="P22" s="160"/>
      <c r="Q22" s="190" t="s">
        <v>344</v>
      </c>
      <c r="R22" s="205" t="s">
        <v>417</v>
      </c>
      <c r="S22" s="174">
        <v>44926</v>
      </c>
      <c r="T22" s="39"/>
      <c r="U22" s="39"/>
      <c r="V22" s="26"/>
    </row>
    <row r="23" spans="1:22" ht="235.5" customHeight="1" x14ac:dyDescent="0.25">
      <c r="A23" s="334">
        <v>3</v>
      </c>
      <c r="B23" s="332" t="s">
        <v>133</v>
      </c>
      <c r="C23" s="333" t="s">
        <v>46</v>
      </c>
      <c r="D23" s="332" t="s">
        <v>88</v>
      </c>
      <c r="E23" s="53" t="s">
        <v>58</v>
      </c>
      <c r="F23" s="72" t="s">
        <v>209</v>
      </c>
      <c r="G23" s="81">
        <v>44203</v>
      </c>
      <c r="H23" s="81">
        <v>44561</v>
      </c>
      <c r="I23" s="157">
        <f t="shared" si="0"/>
        <v>51.142857142857146</v>
      </c>
      <c r="J23" s="192">
        <v>3.7000000000000002E-3</v>
      </c>
      <c r="K23" s="102" t="s">
        <v>214</v>
      </c>
      <c r="L23" s="282">
        <f>SUM(J23:J44)</f>
        <v>3.3900000000000007E-2</v>
      </c>
      <c r="M23" s="222" t="s">
        <v>297</v>
      </c>
      <c r="N23" s="224" t="s">
        <v>120</v>
      </c>
      <c r="O23" s="113" t="s">
        <v>121</v>
      </c>
      <c r="P23" s="161" t="s">
        <v>298</v>
      </c>
      <c r="Q23" s="214" t="s">
        <v>441</v>
      </c>
      <c r="R23" s="206" t="s">
        <v>417</v>
      </c>
      <c r="S23" s="175">
        <v>44561</v>
      </c>
      <c r="T23" s="43"/>
      <c r="U23" s="43"/>
      <c r="V23" s="20"/>
    </row>
    <row r="24" spans="1:22" ht="251.25" customHeight="1" x14ac:dyDescent="0.25">
      <c r="A24" s="334"/>
      <c r="B24" s="332"/>
      <c r="C24" s="333"/>
      <c r="D24" s="332"/>
      <c r="E24" s="53" t="s">
        <v>59</v>
      </c>
      <c r="F24" s="72" t="s">
        <v>210</v>
      </c>
      <c r="G24" s="81">
        <v>44203</v>
      </c>
      <c r="H24" s="81">
        <v>44561</v>
      </c>
      <c r="I24" s="157">
        <f t="shared" si="0"/>
        <v>51.142857142857146</v>
      </c>
      <c r="J24" s="192">
        <v>3.7000000000000002E-3</v>
      </c>
      <c r="K24" s="103" t="s">
        <v>215</v>
      </c>
      <c r="L24" s="283"/>
      <c r="M24" s="222" t="s">
        <v>299</v>
      </c>
      <c r="N24" s="224" t="s">
        <v>120</v>
      </c>
      <c r="O24" s="113" t="s">
        <v>121</v>
      </c>
      <c r="P24" s="161" t="s">
        <v>300</v>
      </c>
      <c r="Q24" s="214" t="s">
        <v>445</v>
      </c>
      <c r="R24" s="206" t="s">
        <v>417</v>
      </c>
      <c r="S24" s="175">
        <v>44561</v>
      </c>
      <c r="T24" s="43"/>
      <c r="U24" s="43"/>
      <c r="V24" s="20"/>
    </row>
    <row r="25" spans="1:22" ht="181.5" customHeight="1" x14ac:dyDescent="0.25">
      <c r="A25" s="334"/>
      <c r="B25" s="332"/>
      <c r="C25" s="333"/>
      <c r="D25" s="332"/>
      <c r="E25" s="53" t="s">
        <v>60</v>
      </c>
      <c r="F25" s="72" t="s">
        <v>107</v>
      </c>
      <c r="G25" s="81">
        <v>44476</v>
      </c>
      <c r="H25" s="81">
        <v>44926</v>
      </c>
      <c r="I25" s="157">
        <f t="shared" si="0"/>
        <v>64.285714285714292</v>
      </c>
      <c r="J25" s="192">
        <v>3.7000000000000002E-3</v>
      </c>
      <c r="K25" s="103" t="s">
        <v>183</v>
      </c>
      <c r="L25" s="283"/>
      <c r="M25" s="222" t="s">
        <v>301</v>
      </c>
      <c r="N25" s="224" t="s">
        <v>120</v>
      </c>
      <c r="O25" s="113" t="s">
        <v>121</v>
      </c>
      <c r="P25" s="161" t="s">
        <v>302</v>
      </c>
      <c r="Q25" s="214" t="s">
        <v>418</v>
      </c>
      <c r="R25" s="206" t="s">
        <v>417</v>
      </c>
      <c r="S25" s="175">
        <v>44926</v>
      </c>
      <c r="T25" s="43"/>
      <c r="U25" s="43"/>
      <c r="V25" s="20"/>
    </row>
    <row r="26" spans="1:22" ht="89.25" x14ac:dyDescent="0.25">
      <c r="A26" s="334"/>
      <c r="B26" s="332"/>
      <c r="C26" s="333"/>
      <c r="D26" s="332"/>
      <c r="E26" s="53" t="s">
        <v>110</v>
      </c>
      <c r="F26" s="72" t="s">
        <v>211</v>
      </c>
      <c r="G26" s="81">
        <v>44476</v>
      </c>
      <c r="H26" s="81">
        <v>44926</v>
      </c>
      <c r="I26" s="157">
        <f t="shared" si="0"/>
        <v>64.285714285714292</v>
      </c>
      <c r="J26" s="192">
        <v>5.9999999999999995E-4</v>
      </c>
      <c r="K26" s="103" t="s">
        <v>183</v>
      </c>
      <c r="L26" s="283"/>
      <c r="M26" s="222" t="s">
        <v>446</v>
      </c>
      <c r="N26" s="224" t="s">
        <v>120</v>
      </c>
      <c r="O26" s="113" t="s">
        <v>121</v>
      </c>
      <c r="P26" s="161"/>
      <c r="Q26" s="214" t="s">
        <v>429</v>
      </c>
      <c r="R26" s="206" t="s">
        <v>417</v>
      </c>
      <c r="S26" s="175">
        <v>44926</v>
      </c>
      <c r="T26" s="43"/>
      <c r="U26" s="43"/>
      <c r="V26" s="20"/>
    </row>
    <row r="27" spans="1:22" ht="153" x14ac:dyDescent="0.25">
      <c r="A27" s="334"/>
      <c r="B27" s="332"/>
      <c r="C27" s="333"/>
      <c r="D27" s="332"/>
      <c r="E27" s="19" t="s">
        <v>111</v>
      </c>
      <c r="F27" s="73" t="s">
        <v>212</v>
      </c>
      <c r="G27" s="81">
        <v>44387</v>
      </c>
      <c r="H27" s="81">
        <v>44773</v>
      </c>
      <c r="I27" s="157">
        <f t="shared" si="0"/>
        <v>55.142857142857146</v>
      </c>
      <c r="J27" s="192">
        <v>3.7000000000000002E-3</v>
      </c>
      <c r="K27" s="102" t="s">
        <v>183</v>
      </c>
      <c r="L27" s="283"/>
      <c r="M27" s="222" t="s">
        <v>381</v>
      </c>
      <c r="N27" s="224" t="s">
        <v>120</v>
      </c>
      <c r="O27" s="113" t="s">
        <v>121</v>
      </c>
      <c r="P27" s="161" t="s">
        <v>303</v>
      </c>
      <c r="Q27" s="214" t="s">
        <v>447</v>
      </c>
      <c r="R27" s="206" t="s">
        <v>417</v>
      </c>
      <c r="S27" s="175">
        <v>44773</v>
      </c>
      <c r="T27" s="43"/>
      <c r="U27" s="43"/>
      <c r="V27" s="20"/>
    </row>
    <row r="28" spans="1:22" ht="63.75" x14ac:dyDescent="0.25">
      <c r="A28" s="334"/>
      <c r="B28" s="332"/>
      <c r="C28" s="333"/>
      <c r="D28" s="332"/>
      <c r="E28" s="19" t="s">
        <v>112</v>
      </c>
      <c r="F28" s="73" t="s">
        <v>213</v>
      </c>
      <c r="G28" s="81">
        <v>44752</v>
      </c>
      <c r="H28" s="81">
        <v>44773</v>
      </c>
      <c r="I28" s="157">
        <f t="shared" si="0"/>
        <v>3</v>
      </c>
      <c r="J28" s="192">
        <v>0</v>
      </c>
      <c r="K28" s="102" t="s">
        <v>183</v>
      </c>
      <c r="L28" s="283"/>
      <c r="M28" s="222">
        <v>0</v>
      </c>
      <c r="N28" s="224" t="s">
        <v>120</v>
      </c>
      <c r="O28" s="113" t="s">
        <v>121</v>
      </c>
      <c r="P28" s="161"/>
      <c r="Q28" s="214" t="s">
        <v>448</v>
      </c>
      <c r="R28" s="206" t="s">
        <v>417</v>
      </c>
      <c r="S28" s="175">
        <v>44773</v>
      </c>
      <c r="T28" s="43"/>
      <c r="U28" s="43"/>
      <c r="V28" s="20"/>
    </row>
    <row r="29" spans="1:22" ht="63.75" x14ac:dyDescent="0.25">
      <c r="A29" s="334"/>
      <c r="B29" s="332"/>
      <c r="C29" s="333"/>
      <c r="D29" s="332"/>
      <c r="E29" s="19" t="s">
        <v>113</v>
      </c>
      <c r="F29" s="73" t="s">
        <v>382</v>
      </c>
      <c r="G29" s="81">
        <v>44752</v>
      </c>
      <c r="H29" s="81">
        <v>44865</v>
      </c>
      <c r="I29" s="157">
        <f t="shared" si="0"/>
        <v>16.142857142857142</v>
      </c>
      <c r="J29" s="192">
        <v>0</v>
      </c>
      <c r="K29" s="102" t="s">
        <v>183</v>
      </c>
      <c r="L29" s="283"/>
      <c r="M29" s="222">
        <v>0</v>
      </c>
      <c r="N29" s="224" t="s">
        <v>120</v>
      </c>
      <c r="O29" s="113" t="s">
        <v>121</v>
      </c>
      <c r="P29" s="161"/>
      <c r="Q29" s="214" t="s">
        <v>448</v>
      </c>
      <c r="R29" s="206" t="s">
        <v>417</v>
      </c>
      <c r="S29" s="175">
        <v>44865</v>
      </c>
      <c r="T29" s="43"/>
      <c r="U29" s="43"/>
      <c r="V29" s="20"/>
    </row>
    <row r="30" spans="1:22" ht="63.75" x14ac:dyDescent="0.25">
      <c r="A30" s="334"/>
      <c r="B30" s="332"/>
      <c r="C30" s="333"/>
      <c r="D30" s="332"/>
      <c r="E30" s="19" t="s">
        <v>140</v>
      </c>
      <c r="F30" s="73" t="s">
        <v>165</v>
      </c>
      <c r="G30" s="81">
        <v>44752</v>
      </c>
      <c r="H30" s="81">
        <v>44926</v>
      </c>
      <c r="I30" s="157">
        <f t="shared" si="0"/>
        <v>24.857142857142858</v>
      </c>
      <c r="J30" s="192">
        <v>0</v>
      </c>
      <c r="K30" s="102" t="s">
        <v>177</v>
      </c>
      <c r="L30" s="283"/>
      <c r="M30" s="222">
        <v>0</v>
      </c>
      <c r="N30" s="224" t="s">
        <v>120</v>
      </c>
      <c r="O30" s="113" t="s">
        <v>121</v>
      </c>
      <c r="P30" s="161"/>
      <c r="Q30" s="214" t="s">
        <v>449</v>
      </c>
      <c r="R30" s="206" t="s">
        <v>417</v>
      </c>
      <c r="S30" s="175">
        <v>44926</v>
      </c>
      <c r="T30" s="43"/>
      <c r="U30" s="43"/>
      <c r="V30" s="20"/>
    </row>
    <row r="31" spans="1:22" ht="38.25" x14ac:dyDescent="0.25">
      <c r="A31" s="334"/>
      <c r="B31" s="332"/>
      <c r="C31" s="333"/>
      <c r="D31" s="332"/>
      <c r="E31" s="19" t="s">
        <v>141</v>
      </c>
      <c r="F31" s="73" t="s">
        <v>166</v>
      </c>
      <c r="G31" s="81">
        <v>44752</v>
      </c>
      <c r="H31" s="81">
        <v>44926</v>
      </c>
      <c r="I31" s="157">
        <f t="shared" si="0"/>
        <v>24.857142857142858</v>
      </c>
      <c r="J31" s="192">
        <v>0</v>
      </c>
      <c r="K31" s="102" t="s">
        <v>178</v>
      </c>
      <c r="L31" s="283"/>
      <c r="M31" s="222">
        <v>0</v>
      </c>
      <c r="N31" s="224" t="s">
        <v>120</v>
      </c>
      <c r="O31" s="113" t="s">
        <v>121</v>
      </c>
      <c r="P31" s="161"/>
      <c r="Q31" s="214" t="s">
        <v>450</v>
      </c>
      <c r="R31" s="206" t="s">
        <v>417</v>
      </c>
      <c r="S31" s="175">
        <v>44926</v>
      </c>
      <c r="T31" s="43"/>
      <c r="U31" s="43"/>
      <c r="V31" s="20"/>
    </row>
    <row r="32" spans="1:22" ht="38.25" x14ac:dyDescent="0.25">
      <c r="A32" s="334"/>
      <c r="B32" s="332"/>
      <c r="C32" s="333"/>
      <c r="D32" s="332"/>
      <c r="E32" s="19" t="s">
        <v>142</v>
      </c>
      <c r="F32" s="73" t="s">
        <v>383</v>
      </c>
      <c r="G32" s="81">
        <v>44752</v>
      </c>
      <c r="H32" s="81">
        <v>44926</v>
      </c>
      <c r="I32" s="157">
        <f t="shared" si="0"/>
        <v>24.857142857142858</v>
      </c>
      <c r="J32" s="192">
        <v>0</v>
      </c>
      <c r="K32" s="102" t="s">
        <v>178</v>
      </c>
      <c r="L32" s="283"/>
      <c r="M32" s="222">
        <v>0</v>
      </c>
      <c r="N32" s="224" t="s">
        <v>120</v>
      </c>
      <c r="O32" s="113" t="s">
        <v>121</v>
      </c>
      <c r="P32" s="161"/>
      <c r="Q32" s="214" t="s">
        <v>450</v>
      </c>
      <c r="R32" s="206" t="s">
        <v>417</v>
      </c>
      <c r="S32" s="175">
        <v>44926</v>
      </c>
      <c r="T32" s="43"/>
      <c r="U32" s="43"/>
      <c r="V32" s="20"/>
    </row>
    <row r="33" spans="1:22" ht="38.25" x14ac:dyDescent="0.25">
      <c r="A33" s="334"/>
      <c r="B33" s="332"/>
      <c r="C33" s="333"/>
      <c r="D33" s="332"/>
      <c r="E33" s="19" t="s">
        <v>153</v>
      </c>
      <c r="F33" s="73" t="s">
        <v>167</v>
      </c>
      <c r="G33" s="81">
        <v>44752</v>
      </c>
      <c r="H33" s="81">
        <v>44926</v>
      </c>
      <c r="I33" s="157">
        <f t="shared" si="0"/>
        <v>24.857142857142858</v>
      </c>
      <c r="J33" s="192">
        <v>0</v>
      </c>
      <c r="K33" s="102" t="s">
        <v>178</v>
      </c>
      <c r="L33" s="283"/>
      <c r="M33" s="222">
        <v>0</v>
      </c>
      <c r="N33" s="224" t="s">
        <v>120</v>
      </c>
      <c r="O33" s="113" t="s">
        <v>121</v>
      </c>
      <c r="P33" s="161"/>
      <c r="Q33" s="214" t="s">
        <v>450</v>
      </c>
      <c r="R33" s="206" t="s">
        <v>417</v>
      </c>
      <c r="S33" s="175">
        <v>44926</v>
      </c>
      <c r="T33" s="43"/>
      <c r="U33" s="43"/>
      <c r="V33" s="20"/>
    </row>
    <row r="34" spans="1:22" ht="38.25" x14ac:dyDescent="0.25">
      <c r="A34" s="334"/>
      <c r="B34" s="332"/>
      <c r="C34" s="333"/>
      <c r="D34" s="332"/>
      <c r="E34" s="19" t="s">
        <v>154</v>
      </c>
      <c r="F34" s="73" t="s">
        <v>168</v>
      </c>
      <c r="G34" s="81">
        <v>44752</v>
      </c>
      <c r="H34" s="81">
        <v>44926</v>
      </c>
      <c r="I34" s="157">
        <f t="shared" si="0"/>
        <v>24.857142857142858</v>
      </c>
      <c r="J34" s="192">
        <v>0</v>
      </c>
      <c r="K34" s="102" t="s">
        <v>178</v>
      </c>
      <c r="L34" s="283"/>
      <c r="M34" s="222">
        <v>0</v>
      </c>
      <c r="N34" s="224" t="s">
        <v>120</v>
      </c>
      <c r="O34" s="113" t="s">
        <v>121</v>
      </c>
      <c r="P34" s="161"/>
      <c r="Q34" s="214" t="s">
        <v>450</v>
      </c>
      <c r="R34" s="206" t="s">
        <v>417</v>
      </c>
      <c r="S34" s="175">
        <v>44926</v>
      </c>
      <c r="T34" s="43"/>
      <c r="U34" s="43"/>
      <c r="V34" s="20"/>
    </row>
    <row r="35" spans="1:22" ht="38.25" x14ac:dyDescent="0.25">
      <c r="A35" s="334"/>
      <c r="B35" s="332"/>
      <c r="C35" s="333"/>
      <c r="D35" s="332"/>
      <c r="E35" s="19" t="s">
        <v>155</v>
      </c>
      <c r="F35" s="73" t="s">
        <v>169</v>
      </c>
      <c r="G35" s="81">
        <v>44752</v>
      </c>
      <c r="H35" s="81">
        <v>44926</v>
      </c>
      <c r="I35" s="157">
        <f t="shared" si="0"/>
        <v>24.857142857142858</v>
      </c>
      <c r="J35" s="192">
        <v>0</v>
      </c>
      <c r="K35" s="102" t="s">
        <v>178</v>
      </c>
      <c r="L35" s="283"/>
      <c r="M35" s="222">
        <v>0</v>
      </c>
      <c r="N35" s="224" t="s">
        <v>120</v>
      </c>
      <c r="O35" s="113" t="s">
        <v>121</v>
      </c>
      <c r="P35" s="161"/>
      <c r="Q35" s="214" t="s">
        <v>450</v>
      </c>
      <c r="R35" s="206" t="s">
        <v>417</v>
      </c>
      <c r="S35" s="175">
        <v>44926</v>
      </c>
      <c r="T35" s="43"/>
      <c r="U35" s="43"/>
      <c r="V35" s="20"/>
    </row>
    <row r="36" spans="1:22" ht="38.25" x14ac:dyDescent="0.25">
      <c r="A36" s="334"/>
      <c r="B36" s="332"/>
      <c r="C36" s="333"/>
      <c r="D36" s="332"/>
      <c r="E36" s="19" t="s">
        <v>156</v>
      </c>
      <c r="F36" s="73" t="s">
        <v>170</v>
      </c>
      <c r="G36" s="81">
        <v>44752</v>
      </c>
      <c r="H36" s="81">
        <v>44926</v>
      </c>
      <c r="I36" s="157">
        <f t="shared" si="0"/>
        <v>24.857142857142858</v>
      </c>
      <c r="J36" s="192">
        <v>0</v>
      </c>
      <c r="K36" s="102" t="s">
        <v>178</v>
      </c>
      <c r="L36" s="283"/>
      <c r="M36" s="222">
        <v>0</v>
      </c>
      <c r="N36" s="224" t="s">
        <v>120</v>
      </c>
      <c r="O36" s="113" t="s">
        <v>121</v>
      </c>
      <c r="P36" s="161"/>
      <c r="Q36" s="214" t="s">
        <v>450</v>
      </c>
      <c r="R36" s="206" t="s">
        <v>417</v>
      </c>
      <c r="S36" s="175">
        <v>44926</v>
      </c>
      <c r="T36" s="43"/>
      <c r="U36" s="43"/>
      <c r="V36" s="20"/>
    </row>
    <row r="37" spans="1:22" ht="36" x14ac:dyDescent="0.25">
      <c r="A37" s="334"/>
      <c r="B37" s="332"/>
      <c r="C37" s="333"/>
      <c r="D37" s="332"/>
      <c r="E37" s="19" t="s">
        <v>157</v>
      </c>
      <c r="F37" s="73" t="s">
        <v>171</v>
      </c>
      <c r="G37" s="81">
        <v>44752</v>
      </c>
      <c r="H37" s="81">
        <v>44926</v>
      </c>
      <c r="I37" s="157">
        <f t="shared" si="0"/>
        <v>24.857142857142858</v>
      </c>
      <c r="J37" s="192">
        <v>0</v>
      </c>
      <c r="K37" s="102" t="s">
        <v>178</v>
      </c>
      <c r="L37" s="283"/>
      <c r="M37" s="222">
        <v>0</v>
      </c>
      <c r="N37" s="224" t="s">
        <v>120</v>
      </c>
      <c r="O37" s="113" t="s">
        <v>121</v>
      </c>
      <c r="P37" s="161"/>
      <c r="Q37" s="237" t="s">
        <v>340</v>
      </c>
      <c r="R37" s="206" t="s">
        <v>417</v>
      </c>
      <c r="S37" s="175">
        <v>44926</v>
      </c>
      <c r="T37" s="43"/>
      <c r="U37" s="43"/>
      <c r="V37" s="20"/>
    </row>
    <row r="38" spans="1:22" ht="36" x14ac:dyDescent="0.25">
      <c r="A38" s="334"/>
      <c r="B38" s="332"/>
      <c r="C38" s="333"/>
      <c r="D38" s="332"/>
      <c r="E38" s="19" t="s">
        <v>158</v>
      </c>
      <c r="F38" s="73" t="s">
        <v>172</v>
      </c>
      <c r="G38" s="81">
        <v>44752</v>
      </c>
      <c r="H38" s="81">
        <v>44926</v>
      </c>
      <c r="I38" s="157">
        <f t="shared" si="0"/>
        <v>24.857142857142858</v>
      </c>
      <c r="J38" s="192">
        <v>0</v>
      </c>
      <c r="K38" s="102" t="s">
        <v>178</v>
      </c>
      <c r="L38" s="283"/>
      <c r="M38" s="222">
        <v>0</v>
      </c>
      <c r="N38" s="224" t="s">
        <v>120</v>
      </c>
      <c r="O38" s="113" t="s">
        <v>121</v>
      </c>
      <c r="P38" s="161"/>
      <c r="Q38" s="237" t="s">
        <v>340</v>
      </c>
      <c r="R38" s="206" t="s">
        <v>417</v>
      </c>
      <c r="S38" s="175">
        <v>44926</v>
      </c>
      <c r="T38" s="43"/>
      <c r="U38" s="43"/>
      <c r="V38" s="20"/>
    </row>
    <row r="39" spans="1:22" ht="317.25" customHeight="1" x14ac:dyDescent="0.25">
      <c r="A39" s="334"/>
      <c r="B39" s="332"/>
      <c r="C39" s="333"/>
      <c r="D39" s="332"/>
      <c r="E39" s="19" t="s">
        <v>159</v>
      </c>
      <c r="F39" s="73" t="s">
        <v>384</v>
      </c>
      <c r="G39" s="81">
        <v>44566</v>
      </c>
      <c r="H39" s="81">
        <v>44926</v>
      </c>
      <c r="I39" s="157">
        <f t="shared" si="0"/>
        <v>51.428571428571431</v>
      </c>
      <c r="J39" s="192">
        <v>3.7000000000000002E-3</v>
      </c>
      <c r="K39" s="102" t="s">
        <v>179</v>
      </c>
      <c r="L39" s="283"/>
      <c r="M39" s="222" t="s">
        <v>385</v>
      </c>
      <c r="N39" s="224" t="s">
        <v>120</v>
      </c>
      <c r="O39" s="113" t="s">
        <v>121</v>
      </c>
      <c r="P39" s="161" t="s">
        <v>304</v>
      </c>
      <c r="Q39" s="214" t="s">
        <v>451</v>
      </c>
      <c r="R39" s="206" t="s">
        <v>417</v>
      </c>
      <c r="S39" s="175">
        <v>44926</v>
      </c>
      <c r="T39" s="43"/>
      <c r="U39" s="43"/>
      <c r="V39" s="20"/>
    </row>
    <row r="40" spans="1:22" ht="140.25" x14ac:dyDescent="0.25">
      <c r="A40" s="334"/>
      <c r="B40" s="332"/>
      <c r="C40" s="333"/>
      <c r="D40" s="332"/>
      <c r="E40" s="19" t="s">
        <v>160</v>
      </c>
      <c r="F40" s="73" t="s">
        <v>173</v>
      </c>
      <c r="G40" s="81">
        <v>44387</v>
      </c>
      <c r="H40" s="81">
        <v>44926</v>
      </c>
      <c r="I40" s="157">
        <f t="shared" si="0"/>
        <v>77</v>
      </c>
      <c r="J40" s="192">
        <v>3.7000000000000002E-3</v>
      </c>
      <c r="K40" s="102" t="s">
        <v>180</v>
      </c>
      <c r="L40" s="283"/>
      <c r="M40" s="222" t="s">
        <v>305</v>
      </c>
      <c r="N40" s="224" t="s">
        <v>120</v>
      </c>
      <c r="O40" s="113" t="s">
        <v>121</v>
      </c>
      <c r="P40" s="161" t="s">
        <v>306</v>
      </c>
      <c r="Q40" s="214" t="s">
        <v>419</v>
      </c>
      <c r="R40" s="206" t="s">
        <v>417</v>
      </c>
      <c r="S40" s="175">
        <v>44926</v>
      </c>
      <c r="T40" s="43"/>
      <c r="U40" s="43"/>
      <c r="V40" s="20"/>
    </row>
    <row r="41" spans="1:22" ht="191.25" x14ac:dyDescent="0.25">
      <c r="A41" s="334"/>
      <c r="B41" s="332"/>
      <c r="C41" s="333"/>
      <c r="D41" s="332"/>
      <c r="E41" s="19" t="s">
        <v>161</v>
      </c>
      <c r="F41" s="73" t="s">
        <v>174</v>
      </c>
      <c r="G41" s="81">
        <v>44387</v>
      </c>
      <c r="H41" s="81">
        <v>44926</v>
      </c>
      <c r="I41" s="157">
        <f t="shared" si="0"/>
        <v>77</v>
      </c>
      <c r="J41" s="192">
        <v>3.7000000000000002E-3</v>
      </c>
      <c r="K41" s="102" t="s">
        <v>181</v>
      </c>
      <c r="L41" s="283"/>
      <c r="M41" s="222" t="s">
        <v>307</v>
      </c>
      <c r="N41" s="224" t="s">
        <v>120</v>
      </c>
      <c r="O41" s="113" t="s">
        <v>121</v>
      </c>
      <c r="P41" s="161" t="s">
        <v>327</v>
      </c>
      <c r="Q41" s="214" t="s">
        <v>420</v>
      </c>
      <c r="R41" s="206" t="s">
        <v>417</v>
      </c>
      <c r="S41" s="175">
        <v>44926</v>
      </c>
      <c r="T41" s="43"/>
      <c r="U41" s="43"/>
      <c r="V41" s="20"/>
    </row>
    <row r="42" spans="1:22" ht="178.5" x14ac:dyDescent="0.25">
      <c r="A42" s="334"/>
      <c r="B42" s="332"/>
      <c r="C42" s="333"/>
      <c r="D42" s="332"/>
      <c r="E42" s="19" t="s">
        <v>162</v>
      </c>
      <c r="F42" s="73" t="s">
        <v>386</v>
      </c>
      <c r="G42" s="81">
        <v>44206</v>
      </c>
      <c r="H42" s="81">
        <v>44926</v>
      </c>
      <c r="I42" s="157">
        <f>(H42-G42)/7</f>
        <v>102.85714285714286</v>
      </c>
      <c r="J42" s="192">
        <v>3.7000000000000002E-3</v>
      </c>
      <c r="K42" s="102" t="s">
        <v>182</v>
      </c>
      <c r="L42" s="283"/>
      <c r="M42" s="222" t="s">
        <v>387</v>
      </c>
      <c r="N42" s="224" t="s">
        <v>120</v>
      </c>
      <c r="O42" s="113" t="s">
        <v>121</v>
      </c>
      <c r="P42" s="161" t="s">
        <v>308</v>
      </c>
      <c r="Q42" s="214" t="s">
        <v>421</v>
      </c>
      <c r="R42" s="206" t="s">
        <v>417</v>
      </c>
      <c r="S42" s="175">
        <v>44926</v>
      </c>
      <c r="T42" s="43"/>
      <c r="U42" s="43"/>
      <c r="V42" s="20"/>
    </row>
    <row r="43" spans="1:22" ht="280.5" x14ac:dyDescent="0.25">
      <c r="A43" s="334"/>
      <c r="B43" s="332"/>
      <c r="C43" s="333"/>
      <c r="D43" s="332"/>
      <c r="E43" s="19" t="s">
        <v>163</v>
      </c>
      <c r="F43" s="73" t="s">
        <v>175</v>
      </c>
      <c r="G43" s="81">
        <v>44387</v>
      </c>
      <c r="H43" s="81">
        <v>44926</v>
      </c>
      <c r="I43" s="157">
        <f t="shared" si="0"/>
        <v>77</v>
      </c>
      <c r="J43" s="192">
        <v>3.7000000000000002E-3</v>
      </c>
      <c r="K43" s="102" t="s">
        <v>183</v>
      </c>
      <c r="L43" s="283"/>
      <c r="M43" s="222" t="s">
        <v>388</v>
      </c>
      <c r="N43" s="224" t="s">
        <v>120</v>
      </c>
      <c r="O43" s="113" t="s">
        <v>121</v>
      </c>
      <c r="P43" s="161" t="s">
        <v>355</v>
      </c>
      <c r="Q43" s="214" t="s">
        <v>452</v>
      </c>
      <c r="R43" s="206" t="s">
        <v>417</v>
      </c>
      <c r="S43" s="175">
        <v>44926</v>
      </c>
      <c r="T43" s="43"/>
      <c r="U43" s="43"/>
      <c r="V43" s="20"/>
    </row>
    <row r="44" spans="1:22" ht="36" x14ac:dyDescent="0.25">
      <c r="A44" s="334"/>
      <c r="B44" s="332"/>
      <c r="C44" s="333"/>
      <c r="D44" s="332"/>
      <c r="E44" s="19" t="s">
        <v>164</v>
      </c>
      <c r="F44" s="73" t="s">
        <v>176</v>
      </c>
      <c r="G44" s="81">
        <v>44752</v>
      </c>
      <c r="H44" s="81">
        <v>44926</v>
      </c>
      <c r="I44" s="157">
        <v>0</v>
      </c>
      <c r="J44" s="192">
        <v>0</v>
      </c>
      <c r="K44" s="102" t="s">
        <v>177</v>
      </c>
      <c r="L44" s="284"/>
      <c r="M44" s="222">
        <v>0</v>
      </c>
      <c r="N44" s="224" t="s">
        <v>120</v>
      </c>
      <c r="O44" s="113" t="s">
        <v>121</v>
      </c>
      <c r="P44" s="161"/>
      <c r="Q44" s="237" t="s">
        <v>340</v>
      </c>
      <c r="R44" s="206" t="s">
        <v>417</v>
      </c>
      <c r="S44" s="175">
        <v>44926</v>
      </c>
      <c r="T44" s="43"/>
      <c r="U44" s="43"/>
      <c r="V44" s="20"/>
    </row>
    <row r="45" spans="1:22" ht="53.25" customHeight="1" x14ac:dyDescent="0.25">
      <c r="A45" s="295">
        <v>4</v>
      </c>
      <c r="B45" s="286" t="s">
        <v>134</v>
      </c>
      <c r="C45" s="285" t="s">
        <v>47</v>
      </c>
      <c r="D45" s="286" t="s">
        <v>89</v>
      </c>
      <c r="E45" s="54" t="s">
        <v>58</v>
      </c>
      <c r="F45" s="74" t="s">
        <v>203</v>
      </c>
      <c r="G45" s="88">
        <v>44774</v>
      </c>
      <c r="H45" s="88">
        <v>44926</v>
      </c>
      <c r="I45" s="158">
        <f t="shared" si="0"/>
        <v>21.714285714285715</v>
      </c>
      <c r="J45" s="193">
        <v>0</v>
      </c>
      <c r="K45" s="104" t="s">
        <v>291</v>
      </c>
      <c r="L45" s="290">
        <f>SUM(J45:J51)</f>
        <v>3.5700000000000003E-2</v>
      </c>
      <c r="M45" s="54">
        <v>0</v>
      </c>
      <c r="N45" s="224" t="s">
        <v>120</v>
      </c>
      <c r="O45" s="113" t="s">
        <v>121</v>
      </c>
      <c r="P45" s="162"/>
      <c r="Q45" s="215" t="s">
        <v>453</v>
      </c>
      <c r="R45" s="207" t="s">
        <v>417</v>
      </c>
      <c r="S45" s="176">
        <v>44926</v>
      </c>
      <c r="T45" s="45"/>
      <c r="U45" s="45"/>
      <c r="V45" s="28"/>
    </row>
    <row r="46" spans="1:22" ht="38.25" x14ac:dyDescent="0.25">
      <c r="A46" s="295"/>
      <c r="B46" s="286"/>
      <c r="C46" s="285"/>
      <c r="D46" s="286"/>
      <c r="E46" s="54" t="s">
        <v>59</v>
      </c>
      <c r="F46" s="74" t="s">
        <v>389</v>
      </c>
      <c r="G46" s="88">
        <v>44774</v>
      </c>
      <c r="H46" s="88">
        <v>44926</v>
      </c>
      <c r="I46" s="158">
        <f t="shared" si="0"/>
        <v>21.714285714285715</v>
      </c>
      <c r="J46" s="193">
        <v>0</v>
      </c>
      <c r="K46" s="104" t="s">
        <v>291</v>
      </c>
      <c r="L46" s="291"/>
      <c r="M46" s="54">
        <v>0</v>
      </c>
      <c r="N46" s="224" t="s">
        <v>120</v>
      </c>
      <c r="O46" s="113" t="s">
        <v>121</v>
      </c>
      <c r="P46" s="162"/>
      <c r="Q46" s="215" t="s">
        <v>453</v>
      </c>
      <c r="R46" s="207" t="s">
        <v>417</v>
      </c>
      <c r="S46" s="176">
        <v>44926</v>
      </c>
      <c r="T46" s="45"/>
      <c r="U46" s="45"/>
      <c r="V46" s="28"/>
    </row>
    <row r="47" spans="1:22" ht="38.25" x14ac:dyDescent="0.25">
      <c r="A47" s="295"/>
      <c r="B47" s="286"/>
      <c r="C47" s="285"/>
      <c r="D47" s="286"/>
      <c r="E47" s="27" t="s">
        <v>60</v>
      </c>
      <c r="F47" s="75" t="s">
        <v>204</v>
      </c>
      <c r="G47" s="88">
        <v>44774</v>
      </c>
      <c r="H47" s="88">
        <v>44926</v>
      </c>
      <c r="I47" s="158">
        <f t="shared" si="0"/>
        <v>21.714285714285715</v>
      </c>
      <c r="J47" s="193">
        <v>0</v>
      </c>
      <c r="K47" s="105" t="s">
        <v>291</v>
      </c>
      <c r="L47" s="291"/>
      <c r="M47" s="54">
        <v>0</v>
      </c>
      <c r="N47" s="224" t="s">
        <v>120</v>
      </c>
      <c r="O47" s="113" t="s">
        <v>121</v>
      </c>
      <c r="P47" s="162"/>
      <c r="Q47" s="215" t="s">
        <v>453</v>
      </c>
      <c r="R47" s="207" t="s">
        <v>417</v>
      </c>
      <c r="S47" s="176">
        <v>44926</v>
      </c>
      <c r="T47" s="45"/>
      <c r="U47" s="45"/>
      <c r="V47" s="28"/>
    </row>
    <row r="48" spans="1:22" ht="51" customHeight="1" x14ac:dyDescent="0.25">
      <c r="A48" s="295"/>
      <c r="B48" s="286"/>
      <c r="C48" s="285"/>
      <c r="D48" s="286"/>
      <c r="E48" s="27" t="s">
        <v>110</v>
      </c>
      <c r="F48" s="75" t="s">
        <v>205</v>
      </c>
      <c r="G48" s="88">
        <v>44774</v>
      </c>
      <c r="H48" s="88">
        <v>44926</v>
      </c>
      <c r="I48" s="158">
        <f t="shared" si="0"/>
        <v>21.714285714285715</v>
      </c>
      <c r="J48" s="193">
        <v>0</v>
      </c>
      <c r="K48" s="105" t="s">
        <v>291</v>
      </c>
      <c r="L48" s="291"/>
      <c r="M48" s="54">
        <v>0</v>
      </c>
      <c r="N48" s="224" t="s">
        <v>120</v>
      </c>
      <c r="O48" s="113" t="s">
        <v>121</v>
      </c>
      <c r="P48" s="162"/>
      <c r="Q48" s="215" t="s">
        <v>453</v>
      </c>
      <c r="R48" s="207" t="s">
        <v>417</v>
      </c>
      <c r="S48" s="176">
        <v>44926</v>
      </c>
      <c r="T48" s="45"/>
      <c r="U48" s="45"/>
      <c r="V48" s="28"/>
    </row>
    <row r="49" spans="1:22" ht="180" customHeight="1" x14ac:dyDescent="0.25">
      <c r="A49" s="295"/>
      <c r="B49" s="286"/>
      <c r="C49" s="285"/>
      <c r="D49" s="286"/>
      <c r="E49" s="27" t="s">
        <v>111</v>
      </c>
      <c r="F49" s="75" t="s">
        <v>206</v>
      </c>
      <c r="G49" s="88">
        <v>44561</v>
      </c>
      <c r="H49" s="88">
        <v>44926</v>
      </c>
      <c r="I49" s="158">
        <f t="shared" si="0"/>
        <v>52.142857142857146</v>
      </c>
      <c r="J49" s="193">
        <v>1.1900000000000001E-2</v>
      </c>
      <c r="K49" s="105" t="s">
        <v>207</v>
      </c>
      <c r="L49" s="291"/>
      <c r="M49" s="54" t="s">
        <v>339</v>
      </c>
      <c r="N49" s="224" t="s">
        <v>120</v>
      </c>
      <c r="O49" s="113" t="s">
        <v>121</v>
      </c>
      <c r="P49" s="162" t="s">
        <v>356</v>
      </c>
      <c r="Q49" s="215" t="s">
        <v>454</v>
      </c>
      <c r="R49" s="207" t="s">
        <v>417</v>
      </c>
      <c r="S49" s="176">
        <v>44926</v>
      </c>
      <c r="T49" s="45"/>
      <c r="U49" s="45"/>
      <c r="V49" s="28"/>
    </row>
    <row r="50" spans="1:22" ht="127.5" x14ac:dyDescent="0.25">
      <c r="A50" s="295"/>
      <c r="B50" s="286"/>
      <c r="C50" s="285"/>
      <c r="D50" s="286"/>
      <c r="E50" s="27" t="s">
        <v>112</v>
      </c>
      <c r="F50" s="75" t="s">
        <v>184</v>
      </c>
      <c r="G50" s="88">
        <v>44561</v>
      </c>
      <c r="H50" s="88">
        <v>44926</v>
      </c>
      <c r="I50" s="158">
        <f t="shared" si="0"/>
        <v>52.142857142857146</v>
      </c>
      <c r="J50" s="193">
        <v>1.1900000000000001E-2</v>
      </c>
      <c r="K50" s="105" t="s">
        <v>186</v>
      </c>
      <c r="L50" s="291"/>
      <c r="M50" s="54" t="s">
        <v>390</v>
      </c>
      <c r="N50" s="224" t="s">
        <v>120</v>
      </c>
      <c r="O50" s="113" t="s">
        <v>121</v>
      </c>
      <c r="P50" s="162" t="s">
        <v>357</v>
      </c>
      <c r="Q50" s="215" t="s">
        <v>455</v>
      </c>
      <c r="R50" s="207" t="s">
        <v>417</v>
      </c>
      <c r="S50" s="176">
        <v>44926</v>
      </c>
      <c r="T50" s="45"/>
      <c r="U50" s="45"/>
      <c r="V50" s="28"/>
    </row>
    <row r="51" spans="1:22" ht="207.75" customHeight="1" x14ac:dyDescent="0.25">
      <c r="A51" s="295"/>
      <c r="B51" s="286"/>
      <c r="C51" s="285"/>
      <c r="D51" s="286"/>
      <c r="E51" s="27" t="s">
        <v>113</v>
      </c>
      <c r="F51" s="75" t="s">
        <v>185</v>
      </c>
      <c r="G51" s="88">
        <v>44561</v>
      </c>
      <c r="H51" s="88">
        <v>44926</v>
      </c>
      <c r="I51" s="158">
        <f t="shared" si="0"/>
        <v>52.142857142857146</v>
      </c>
      <c r="J51" s="193">
        <v>1.1900000000000001E-2</v>
      </c>
      <c r="K51" s="105" t="s">
        <v>186</v>
      </c>
      <c r="L51" s="292"/>
      <c r="M51" s="54" t="s">
        <v>391</v>
      </c>
      <c r="N51" s="224" t="s">
        <v>120</v>
      </c>
      <c r="O51" s="113" t="s">
        <v>121</v>
      </c>
      <c r="P51" s="162" t="s">
        <v>358</v>
      </c>
      <c r="Q51" s="216" t="s">
        <v>430</v>
      </c>
      <c r="R51" s="207" t="s">
        <v>417</v>
      </c>
      <c r="S51" s="176">
        <v>44926</v>
      </c>
      <c r="T51" s="45"/>
      <c r="U51" s="45"/>
      <c r="V51" s="28"/>
    </row>
    <row r="52" spans="1:22" ht="171.75" customHeight="1" x14ac:dyDescent="0.25">
      <c r="A52" s="331">
        <v>5</v>
      </c>
      <c r="B52" s="280" t="s">
        <v>135</v>
      </c>
      <c r="C52" s="281" t="s">
        <v>48</v>
      </c>
      <c r="D52" s="280" t="s">
        <v>90</v>
      </c>
      <c r="E52" s="55" t="s">
        <v>187</v>
      </c>
      <c r="F52" s="68" t="s">
        <v>426</v>
      </c>
      <c r="G52" s="82">
        <v>44387</v>
      </c>
      <c r="H52" s="82">
        <v>44752</v>
      </c>
      <c r="I52" s="159">
        <f t="shared" si="0"/>
        <v>52.142857142857146</v>
      </c>
      <c r="J52" s="194">
        <v>1.66E-2</v>
      </c>
      <c r="K52" s="106" t="s">
        <v>286</v>
      </c>
      <c r="L52" s="339">
        <f>SUM(J52:J56)</f>
        <v>8.3000000000000004E-2</v>
      </c>
      <c r="M52" s="55" t="s">
        <v>309</v>
      </c>
      <c r="N52" s="224" t="s">
        <v>120</v>
      </c>
      <c r="O52" s="113" t="s">
        <v>121</v>
      </c>
      <c r="P52" s="163"/>
      <c r="Q52" s="195" t="s">
        <v>431</v>
      </c>
      <c r="R52" s="208" t="s">
        <v>417</v>
      </c>
      <c r="S52" s="177">
        <v>44752</v>
      </c>
      <c r="T52" s="56"/>
      <c r="U52" s="56"/>
      <c r="V52" s="63"/>
    </row>
    <row r="53" spans="1:22" ht="229.5" x14ac:dyDescent="0.25">
      <c r="A53" s="331"/>
      <c r="B53" s="280"/>
      <c r="C53" s="281"/>
      <c r="D53" s="280"/>
      <c r="E53" s="55" t="s">
        <v>188</v>
      </c>
      <c r="F53" s="68" t="s">
        <v>189</v>
      </c>
      <c r="G53" s="82">
        <v>44439</v>
      </c>
      <c r="H53" s="82">
        <v>44926</v>
      </c>
      <c r="I53" s="159">
        <f t="shared" si="0"/>
        <v>69.571428571428569</v>
      </c>
      <c r="J53" s="194">
        <v>1.66E-2</v>
      </c>
      <c r="K53" s="106" t="s">
        <v>178</v>
      </c>
      <c r="L53" s="340"/>
      <c r="M53" s="55" t="s">
        <v>388</v>
      </c>
      <c r="N53" s="224" t="s">
        <v>120</v>
      </c>
      <c r="O53" s="113" t="s">
        <v>121</v>
      </c>
      <c r="P53" s="163" t="s">
        <v>359</v>
      </c>
      <c r="Q53" s="195" t="s">
        <v>456</v>
      </c>
      <c r="R53" s="208" t="s">
        <v>417</v>
      </c>
      <c r="S53" s="177">
        <v>44926</v>
      </c>
      <c r="T53" s="56"/>
      <c r="U53" s="56"/>
      <c r="V53" s="63"/>
    </row>
    <row r="54" spans="1:22" ht="178.5" x14ac:dyDescent="0.25">
      <c r="A54" s="331"/>
      <c r="B54" s="280"/>
      <c r="C54" s="281"/>
      <c r="D54" s="280"/>
      <c r="E54" s="55" t="s">
        <v>60</v>
      </c>
      <c r="F54" s="68" t="s">
        <v>190</v>
      </c>
      <c r="G54" s="82">
        <v>44500</v>
      </c>
      <c r="H54" s="82">
        <v>44926</v>
      </c>
      <c r="I54" s="159">
        <f t="shared" si="0"/>
        <v>60.857142857142854</v>
      </c>
      <c r="J54" s="194">
        <v>1.66E-2</v>
      </c>
      <c r="K54" s="106" t="s">
        <v>193</v>
      </c>
      <c r="L54" s="340"/>
      <c r="M54" s="55" t="s">
        <v>392</v>
      </c>
      <c r="N54" s="224" t="s">
        <v>120</v>
      </c>
      <c r="O54" s="113" t="s">
        <v>121</v>
      </c>
      <c r="P54" s="163" t="s">
        <v>310</v>
      </c>
      <c r="Q54" s="217" t="s">
        <v>457</v>
      </c>
      <c r="R54" s="208" t="s">
        <v>417</v>
      </c>
      <c r="S54" s="177">
        <v>44926</v>
      </c>
      <c r="T54" s="56"/>
      <c r="U54" s="56"/>
      <c r="V54" s="63"/>
    </row>
    <row r="55" spans="1:22" ht="229.5" x14ac:dyDescent="0.25">
      <c r="A55" s="331"/>
      <c r="B55" s="280"/>
      <c r="C55" s="281"/>
      <c r="D55" s="280"/>
      <c r="E55" s="55" t="s">
        <v>110</v>
      </c>
      <c r="F55" s="68" t="s">
        <v>191</v>
      </c>
      <c r="G55" s="82">
        <v>44500</v>
      </c>
      <c r="H55" s="82">
        <v>44905</v>
      </c>
      <c r="I55" s="159">
        <f t="shared" si="0"/>
        <v>57.857142857142854</v>
      </c>
      <c r="J55" s="194">
        <v>1.66E-2</v>
      </c>
      <c r="K55" s="106" t="s">
        <v>194</v>
      </c>
      <c r="L55" s="340"/>
      <c r="M55" s="55" t="s">
        <v>393</v>
      </c>
      <c r="N55" s="224" t="s">
        <v>120</v>
      </c>
      <c r="O55" s="113" t="s">
        <v>121</v>
      </c>
      <c r="P55" s="163" t="s">
        <v>311</v>
      </c>
      <c r="Q55" s="217" t="s">
        <v>422</v>
      </c>
      <c r="R55" s="208" t="s">
        <v>417</v>
      </c>
      <c r="S55" s="177">
        <v>44905</v>
      </c>
      <c r="T55" s="56"/>
      <c r="U55" s="56"/>
      <c r="V55" s="63"/>
    </row>
    <row r="56" spans="1:22" ht="213" customHeight="1" x14ac:dyDescent="0.25">
      <c r="A56" s="331"/>
      <c r="B56" s="280"/>
      <c r="C56" s="281"/>
      <c r="D56" s="280"/>
      <c r="E56" s="55" t="s">
        <v>111</v>
      </c>
      <c r="F56" s="68" t="s">
        <v>192</v>
      </c>
      <c r="G56" s="82">
        <v>44207</v>
      </c>
      <c r="H56" s="82">
        <v>44841</v>
      </c>
      <c r="I56" s="159">
        <f t="shared" si="0"/>
        <v>90.571428571428569</v>
      </c>
      <c r="J56" s="194">
        <v>1.66E-2</v>
      </c>
      <c r="K56" s="106" t="s">
        <v>178</v>
      </c>
      <c r="L56" s="341"/>
      <c r="M56" s="55" t="s">
        <v>394</v>
      </c>
      <c r="N56" s="224" t="s">
        <v>120</v>
      </c>
      <c r="O56" s="113" t="s">
        <v>121</v>
      </c>
      <c r="P56" s="163" t="s">
        <v>360</v>
      </c>
      <c r="Q56" s="228" t="s">
        <v>423</v>
      </c>
      <c r="R56" s="208" t="s">
        <v>417</v>
      </c>
      <c r="S56" s="177">
        <v>44841</v>
      </c>
      <c r="T56" s="56"/>
      <c r="U56" s="56"/>
      <c r="V56" s="63"/>
    </row>
    <row r="57" spans="1:22" ht="36" customHeight="1" x14ac:dyDescent="0.25">
      <c r="A57" s="385">
        <v>6</v>
      </c>
      <c r="B57" s="381" t="s">
        <v>136</v>
      </c>
      <c r="C57" s="383" t="s">
        <v>49</v>
      </c>
      <c r="D57" s="381" t="s">
        <v>91</v>
      </c>
      <c r="E57" s="57" t="s">
        <v>58</v>
      </c>
      <c r="F57" s="76" t="s">
        <v>395</v>
      </c>
      <c r="G57" s="89">
        <v>43906</v>
      </c>
      <c r="H57" s="89">
        <v>43966</v>
      </c>
      <c r="I57" s="93">
        <f t="shared" ref="I57:I116" si="1">(H57-G57)/7</f>
        <v>8.5714285714285712</v>
      </c>
      <c r="J57" s="196">
        <v>1.389E-2</v>
      </c>
      <c r="K57" s="107" t="s">
        <v>108</v>
      </c>
      <c r="L57" s="275">
        <f>SUM(J57:J62)</f>
        <v>8.3339999999999997E-2</v>
      </c>
      <c r="M57" s="57" t="s">
        <v>312</v>
      </c>
      <c r="N57" s="224" t="s">
        <v>120</v>
      </c>
      <c r="O57" s="113" t="s">
        <v>121</v>
      </c>
      <c r="P57" s="164"/>
      <c r="Q57" s="258" t="s">
        <v>366</v>
      </c>
      <c r="R57" s="267" t="s">
        <v>417</v>
      </c>
      <c r="S57" s="178">
        <v>43966</v>
      </c>
      <c r="T57" s="47"/>
      <c r="U57" s="47"/>
      <c r="V57" s="24"/>
    </row>
    <row r="58" spans="1:22" ht="51" x14ac:dyDescent="0.25">
      <c r="A58" s="385"/>
      <c r="B58" s="381"/>
      <c r="C58" s="383"/>
      <c r="D58" s="381"/>
      <c r="E58" s="57" t="s">
        <v>59</v>
      </c>
      <c r="F58" s="76" t="s">
        <v>396</v>
      </c>
      <c r="G58" s="89">
        <v>43944</v>
      </c>
      <c r="H58" s="89">
        <v>44175</v>
      </c>
      <c r="I58" s="93">
        <f t="shared" si="1"/>
        <v>33</v>
      </c>
      <c r="J58" s="196">
        <v>1.389E-2</v>
      </c>
      <c r="K58" s="107" t="s">
        <v>125</v>
      </c>
      <c r="L58" s="275"/>
      <c r="M58" s="57" t="s">
        <v>312</v>
      </c>
      <c r="N58" s="224" t="s">
        <v>120</v>
      </c>
      <c r="O58" s="113" t="s">
        <v>121</v>
      </c>
      <c r="P58" s="164"/>
      <c r="Q58" s="259"/>
      <c r="R58" s="268"/>
      <c r="S58" s="178">
        <v>44175</v>
      </c>
      <c r="T58" s="47"/>
      <c r="U58" s="47"/>
      <c r="V58" s="24"/>
    </row>
    <row r="59" spans="1:22" ht="51" x14ac:dyDescent="0.25">
      <c r="A59" s="385"/>
      <c r="B59" s="381"/>
      <c r="C59" s="383"/>
      <c r="D59" s="381"/>
      <c r="E59" s="57" t="s">
        <v>60</v>
      </c>
      <c r="F59" s="76" t="s">
        <v>123</v>
      </c>
      <c r="G59" s="89">
        <v>43953</v>
      </c>
      <c r="H59" s="89">
        <v>44175</v>
      </c>
      <c r="I59" s="93">
        <f t="shared" si="1"/>
        <v>31.714285714285715</v>
      </c>
      <c r="J59" s="196">
        <v>1.389E-2</v>
      </c>
      <c r="K59" s="107" t="s">
        <v>118</v>
      </c>
      <c r="L59" s="275"/>
      <c r="M59" s="57" t="s">
        <v>312</v>
      </c>
      <c r="N59" s="224" t="s">
        <v>120</v>
      </c>
      <c r="O59" s="113" t="s">
        <v>121</v>
      </c>
      <c r="P59" s="164"/>
      <c r="Q59" s="259"/>
      <c r="R59" s="268"/>
      <c r="S59" s="178">
        <v>44175</v>
      </c>
      <c r="T59" s="47"/>
      <c r="U59" s="47"/>
      <c r="V59" s="24"/>
    </row>
    <row r="60" spans="1:22" ht="36" x14ac:dyDescent="0.25">
      <c r="A60" s="385"/>
      <c r="B60" s="381"/>
      <c r="C60" s="383"/>
      <c r="D60" s="381"/>
      <c r="E60" s="57" t="s">
        <v>110</v>
      </c>
      <c r="F60" s="76" t="s">
        <v>124</v>
      </c>
      <c r="G60" s="89">
        <v>43997</v>
      </c>
      <c r="H60" s="89">
        <v>44175</v>
      </c>
      <c r="I60" s="93">
        <f t="shared" si="1"/>
        <v>25.428571428571427</v>
      </c>
      <c r="J60" s="196">
        <v>1.389E-2</v>
      </c>
      <c r="K60" s="107" t="s">
        <v>118</v>
      </c>
      <c r="L60" s="275"/>
      <c r="M60" s="57" t="s">
        <v>312</v>
      </c>
      <c r="N60" s="224" t="s">
        <v>120</v>
      </c>
      <c r="O60" s="113" t="s">
        <v>121</v>
      </c>
      <c r="P60" s="164"/>
      <c r="Q60" s="259"/>
      <c r="R60" s="268"/>
      <c r="S60" s="178">
        <v>44175</v>
      </c>
      <c r="T60" s="47"/>
      <c r="U60" s="47"/>
      <c r="V60" s="24"/>
    </row>
    <row r="61" spans="1:22" ht="38.25" x14ac:dyDescent="0.25">
      <c r="A61" s="385"/>
      <c r="B61" s="381"/>
      <c r="C61" s="383"/>
      <c r="D61" s="381"/>
      <c r="E61" s="23" t="s">
        <v>112</v>
      </c>
      <c r="F61" s="77" t="s">
        <v>397</v>
      </c>
      <c r="G61" s="89">
        <v>43966</v>
      </c>
      <c r="H61" s="89">
        <v>44175</v>
      </c>
      <c r="I61" s="93">
        <f t="shared" si="1"/>
        <v>29.857142857142858</v>
      </c>
      <c r="J61" s="196">
        <v>1.389E-2</v>
      </c>
      <c r="K61" s="108" t="s">
        <v>118</v>
      </c>
      <c r="L61" s="275"/>
      <c r="M61" s="57" t="s">
        <v>312</v>
      </c>
      <c r="N61" s="224" t="s">
        <v>120</v>
      </c>
      <c r="O61" s="113" t="s">
        <v>121</v>
      </c>
      <c r="P61" s="164"/>
      <c r="Q61" s="259"/>
      <c r="R61" s="268"/>
      <c r="S61" s="178">
        <v>44175</v>
      </c>
      <c r="T61" s="47"/>
      <c r="U61" s="47"/>
      <c r="V61" s="24"/>
    </row>
    <row r="62" spans="1:22" ht="36" x14ac:dyDescent="0.25">
      <c r="A62" s="385"/>
      <c r="B62" s="381"/>
      <c r="C62" s="383"/>
      <c r="D62" s="381"/>
      <c r="E62" s="23" t="s">
        <v>113</v>
      </c>
      <c r="F62" s="77" t="s">
        <v>195</v>
      </c>
      <c r="G62" s="89">
        <v>44198</v>
      </c>
      <c r="H62" s="89">
        <v>44290</v>
      </c>
      <c r="I62" s="93">
        <f t="shared" si="1"/>
        <v>13.142857142857142</v>
      </c>
      <c r="J62" s="196">
        <v>1.389E-2</v>
      </c>
      <c r="K62" s="108" t="s">
        <v>196</v>
      </c>
      <c r="L62" s="275"/>
      <c r="M62" s="57" t="s">
        <v>312</v>
      </c>
      <c r="N62" s="224" t="s">
        <v>120</v>
      </c>
      <c r="O62" s="113" t="s">
        <v>121</v>
      </c>
      <c r="P62" s="164"/>
      <c r="Q62" s="260"/>
      <c r="R62" s="269"/>
      <c r="S62" s="178">
        <v>44290</v>
      </c>
      <c r="T62" s="47"/>
      <c r="U62" s="47"/>
      <c r="V62" s="24"/>
    </row>
    <row r="63" spans="1:22" ht="38.25" x14ac:dyDescent="0.25">
      <c r="A63" s="330">
        <v>7</v>
      </c>
      <c r="B63" s="297" t="s">
        <v>398</v>
      </c>
      <c r="C63" s="382" t="s">
        <v>50</v>
      </c>
      <c r="D63" s="297" t="s">
        <v>92</v>
      </c>
      <c r="E63" s="58" t="s">
        <v>58</v>
      </c>
      <c r="F63" s="78" t="s">
        <v>399</v>
      </c>
      <c r="G63" s="90">
        <v>43970</v>
      </c>
      <c r="H63" s="90">
        <v>44065</v>
      </c>
      <c r="I63" s="94">
        <f t="shared" si="1"/>
        <v>13.571428571428571</v>
      </c>
      <c r="J63" s="197">
        <v>1.1900000000000001E-2</v>
      </c>
      <c r="K63" s="109" t="s">
        <v>181</v>
      </c>
      <c r="L63" s="247">
        <f>SUM(J63:J69)</f>
        <v>5.9500000000000004E-2</v>
      </c>
      <c r="M63" s="58" t="s">
        <v>295</v>
      </c>
      <c r="N63" s="224" t="s">
        <v>120</v>
      </c>
      <c r="O63" s="113" t="s">
        <v>121</v>
      </c>
      <c r="P63" s="165"/>
      <c r="Q63" s="148" t="s">
        <v>345</v>
      </c>
      <c r="R63" s="209" t="s">
        <v>417</v>
      </c>
      <c r="S63" s="179">
        <v>44065</v>
      </c>
      <c r="T63" s="48"/>
      <c r="U63" s="48"/>
      <c r="V63" s="30"/>
    </row>
    <row r="64" spans="1:22" ht="270" customHeight="1" x14ac:dyDescent="0.25">
      <c r="A64" s="330"/>
      <c r="B64" s="297"/>
      <c r="C64" s="382"/>
      <c r="D64" s="297"/>
      <c r="E64" s="58" t="s">
        <v>59</v>
      </c>
      <c r="F64" s="78" t="s">
        <v>400</v>
      </c>
      <c r="G64" s="90">
        <v>43970</v>
      </c>
      <c r="H64" s="90">
        <v>44175</v>
      </c>
      <c r="I64" s="94">
        <f t="shared" si="1"/>
        <v>29.285714285714285</v>
      </c>
      <c r="J64" s="197">
        <v>1.1900000000000001E-2</v>
      </c>
      <c r="K64" s="110" t="s">
        <v>201</v>
      </c>
      <c r="L64" s="248"/>
      <c r="M64" s="58" t="s">
        <v>361</v>
      </c>
      <c r="N64" s="224" t="s">
        <v>120</v>
      </c>
      <c r="O64" s="113" t="s">
        <v>121</v>
      </c>
      <c r="P64" s="165" t="s">
        <v>313</v>
      </c>
      <c r="Q64" s="148" t="s">
        <v>432</v>
      </c>
      <c r="R64" s="209" t="s">
        <v>417</v>
      </c>
      <c r="S64" s="179">
        <v>44175</v>
      </c>
      <c r="T64" s="48"/>
      <c r="U64" s="48"/>
      <c r="V64" s="30"/>
    </row>
    <row r="65" spans="1:22" ht="285.75" customHeight="1" x14ac:dyDescent="0.25">
      <c r="A65" s="330"/>
      <c r="B65" s="297"/>
      <c r="C65" s="382"/>
      <c r="D65" s="297"/>
      <c r="E65" s="58" t="s">
        <v>60</v>
      </c>
      <c r="F65" s="78" t="s">
        <v>401</v>
      </c>
      <c r="G65" s="90">
        <v>44105</v>
      </c>
      <c r="H65" s="90">
        <v>44175</v>
      </c>
      <c r="I65" s="94">
        <f t="shared" si="1"/>
        <v>10</v>
      </c>
      <c r="J65" s="197">
        <v>1.1900000000000001E-2</v>
      </c>
      <c r="K65" s="110" t="s">
        <v>202</v>
      </c>
      <c r="L65" s="248"/>
      <c r="M65" s="58" t="s">
        <v>314</v>
      </c>
      <c r="N65" s="224" t="s">
        <v>120</v>
      </c>
      <c r="O65" s="113" t="s">
        <v>121</v>
      </c>
      <c r="P65" s="165" t="s">
        <v>328</v>
      </c>
      <c r="Q65" s="148" t="s">
        <v>433</v>
      </c>
      <c r="R65" s="209" t="s">
        <v>417</v>
      </c>
      <c r="S65" s="179">
        <v>44175</v>
      </c>
      <c r="T65" s="48"/>
      <c r="U65" s="48"/>
      <c r="V65" s="30"/>
    </row>
    <row r="66" spans="1:22" ht="179.25" customHeight="1" x14ac:dyDescent="0.25">
      <c r="A66" s="330"/>
      <c r="B66" s="297"/>
      <c r="C66" s="382"/>
      <c r="D66" s="297"/>
      <c r="E66" s="29" t="s">
        <v>110</v>
      </c>
      <c r="F66" s="79" t="s">
        <v>402</v>
      </c>
      <c r="G66" s="90">
        <v>44439</v>
      </c>
      <c r="H66" s="90">
        <v>44926</v>
      </c>
      <c r="I66" s="94">
        <f t="shared" si="1"/>
        <v>69.571428571428569</v>
      </c>
      <c r="J66" s="197">
        <v>0</v>
      </c>
      <c r="K66" s="110" t="s">
        <v>286</v>
      </c>
      <c r="L66" s="248"/>
      <c r="M66" s="58" t="s">
        <v>330</v>
      </c>
      <c r="N66" s="224" t="s">
        <v>120</v>
      </c>
      <c r="O66" s="113" t="s">
        <v>121</v>
      </c>
      <c r="P66" s="165" t="s">
        <v>329</v>
      </c>
      <c r="Q66" s="148" t="s">
        <v>424</v>
      </c>
      <c r="R66" s="209" t="s">
        <v>417</v>
      </c>
      <c r="S66" s="179">
        <v>44926</v>
      </c>
      <c r="T66" s="48"/>
      <c r="U66" s="48"/>
      <c r="V66" s="30"/>
    </row>
    <row r="67" spans="1:22" ht="268.5" customHeight="1" x14ac:dyDescent="0.25">
      <c r="A67" s="330"/>
      <c r="B67" s="297"/>
      <c r="C67" s="382"/>
      <c r="D67" s="297"/>
      <c r="E67" s="29" t="s">
        <v>111</v>
      </c>
      <c r="F67" s="79" t="s">
        <v>197</v>
      </c>
      <c r="G67" s="90">
        <v>44348</v>
      </c>
      <c r="H67" s="90">
        <v>44773</v>
      </c>
      <c r="I67" s="94">
        <f t="shared" si="1"/>
        <v>60.714285714285715</v>
      </c>
      <c r="J67" s="197">
        <v>0</v>
      </c>
      <c r="K67" s="110" t="s">
        <v>199</v>
      </c>
      <c r="L67" s="248"/>
      <c r="M67" s="58" t="s">
        <v>403</v>
      </c>
      <c r="N67" s="224" t="s">
        <v>120</v>
      </c>
      <c r="O67" s="113" t="s">
        <v>121</v>
      </c>
      <c r="P67" s="165" t="s">
        <v>315</v>
      </c>
      <c r="Q67" s="148" t="s">
        <v>458</v>
      </c>
      <c r="R67" s="209" t="s">
        <v>417</v>
      </c>
      <c r="S67" s="179">
        <v>44773</v>
      </c>
      <c r="T67" s="48"/>
      <c r="U67" s="48"/>
      <c r="V67" s="30"/>
    </row>
    <row r="68" spans="1:22" ht="294" customHeight="1" x14ac:dyDescent="0.25">
      <c r="A68" s="330"/>
      <c r="B68" s="297"/>
      <c r="C68" s="382"/>
      <c r="D68" s="297"/>
      <c r="E68" s="29" t="s">
        <v>112</v>
      </c>
      <c r="F68" s="79" t="s">
        <v>404</v>
      </c>
      <c r="G68" s="90">
        <v>44347</v>
      </c>
      <c r="H68" s="90">
        <v>44926</v>
      </c>
      <c r="I68" s="94">
        <f t="shared" si="1"/>
        <v>82.714285714285708</v>
      </c>
      <c r="J68" s="197">
        <v>1.1900000000000001E-2</v>
      </c>
      <c r="K68" s="110" t="s">
        <v>200</v>
      </c>
      <c r="L68" s="248"/>
      <c r="M68" s="58" t="s">
        <v>405</v>
      </c>
      <c r="N68" s="224" t="s">
        <v>120</v>
      </c>
      <c r="O68" s="113" t="s">
        <v>121</v>
      </c>
      <c r="P68" s="165" t="s">
        <v>316</v>
      </c>
      <c r="Q68" s="148" t="s">
        <v>434</v>
      </c>
      <c r="R68" s="209" t="s">
        <v>417</v>
      </c>
      <c r="S68" s="179">
        <v>44926</v>
      </c>
      <c r="T68" s="48"/>
      <c r="U68" s="48"/>
      <c r="V68" s="30"/>
    </row>
    <row r="69" spans="1:22" ht="229.5" x14ac:dyDescent="0.25">
      <c r="A69" s="330"/>
      <c r="B69" s="297"/>
      <c r="C69" s="382"/>
      <c r="D69" s="297"/>
      <c r="E69" s="29" t="s">
        <v>113</v>
      </c>
      <c r="F69" s="79" t="s">
        <v>198</v>
      </c>
      <c r="G69" s="90">
        <v>44378</v>
      </c>
      <c r="H69" s="90">
        <v>44926</v>
      </c>
      <c r="I69" s="94">
        <f t="shared" si="1"/>
        <v>78.285714285714292</v>
      </c>
      <c r="J69" s="197">
        <v>1.1900000000000001E-2</v>
      </c>
      <c r="K69" s="110" t="s">
        <v>200</v>
      </c>
      <c r="L69" s="249"/>
      <c r="M69" s="58" t="s">
        <v>406</v>
      </c>
      <c r="N69" s="224" t="s">
        <v>120</v>
      </c>
      <c r="O69" s="113" t="s">
        <v>121</v>
      </c>
      <c r="P69" s="165" t="s">
        <v>317</v>
      </c>
      <c r="Q69" s="148" t="s">
        <v>427</v>
      </c>
      <c r="R69" s="209" t="s">
        <v>417</v>
      </c>
      <c r="S69" s="179">
        <v>44926</v>
      </c>
      <c r="T69" s="48"/>
      <c r="U69" s="48"/>
      <c r="V69" s="30"/>
    </row>
    <row r="70" spans="1:22" ht="178.5" x14ac:dyDescent="0.25">
      <c r="A70" s="375">
        <v>8</v>
      </c>
      <c r="B70" s="328" t="s">
        <v>331</v>
      </c>
      <c r="C70" s="329" t="s">
        <v>51</v>
      </c>
      <c r="D70" s="328" t="s">
        <v>109</v>
      </c>
      <c r="E70" s="59" t="s">
        <v>58</v>
      </c>
      <c r="F70" s="80" t="s">
        <v>407</v>
      </c>
      <c r="G70" s="83">
        <v>43997</v>
      </c>
      <c r="H70" s="83">
        <v>44545</v>
      </c>
      <c r="I70" s="95">
        <f t="shared" si="1"/>
        <v>78.285714285714292</v>
      </c>
      <c r="J70" s="198">
        <v>2.0999999999999999E-3</v>
      </c>
      <c r="K70" s="129" t="s">
        <v>408</v>
      </c>
      <c r="L70" s="250">
        <f>SUM(J70:J85)</f>
        <v>2.4300000000000002E-2</v>
      </c>
      <c r="M70" s="59" t="s">
        <v>409</v>
      </c>
      <c r="N70" s="224" t="s">
        <v>120</v>
      </c>
      <c r="O70" s="113" t="s">
        <v>121</v>
      </c>
      <c r="P70" s="166" t="s">
        <v>363</v>
      </c>
      <c r="Q70" s="150" t="s">
        <v>459</v>
      </c>
      <c r="R70" s="213" t="s">
        <v>417</v>
      </c>
      <c r="S70" s="180">
        <v>44545</v>
      </c>
      <c r="T70" s="46"/>
      <c r="U70" s="46"/>
      <c r="V70" s="33"/>
    </row>
    <row r="71" spans="1:22" ht="274.5" customHeight="1" x14ac:dyDescent="0.25">
      <c r="A71" s="375"/>
      <c r="B71" s="328"/>
      <c r="C71" s="329"/>
      <c r="D71" s="328"/>
      <c r="E71" s="59" t="s">
        <v>59</v>
      </c>
      <c r="F71" s="80" t="s">
        <v>217</v>
      </c>
      <c r="G71" s="83">
        <v>44348</v>
      </c>
      <c r="H71" s="83">
        <v>44561</v>
      </c>
      <c r="I71" s="95">
        <f t="shared" si="1"/>
        <v>30.428571428571427</v>
      </c>
      <c r="J71" s="204">
        <v>5.1999999999999998E-3</v>
      </c>
      <c r="K71" s="129" t="s">
        <v>229</v>
      </c>
      <c r="L71" s="251"/>
      <c r="M71" s="59" t="s">
        <v>362</v>
      </c>
      <c r="N71" s="224" t="s">
        <v>120</v>
      </c>
      <c r="O71" s="113" t="s">
        <v>121</v>
      </c>
      <c r="P71" s="166" t="s">
        <v>461</v>
      </c>
      <c r="Q71" s="150" t="s">
        <v>460</v>
      </c>
      <c r="R71" s="213" t="s">
        <v>417</v>
      </c>
      <c r="S71" s="180">
        <v>44561</v>
      </c>
      <c r="T71" s="46"/>
      <c r="U71" s="46"/>
      <c r="V71" s="33"/>
    </row>
    <row r="72" spans="1:22" ht="209.25" customHeight="1" x14ac:dyDescent="0.25">
      <c r="A72" s="375"/>
      <c r="B72" s="328"/>
      <c r="C72" s="329"/>
      <c r="D72" s="328"/>
      <c r="E72" s="59" t="s">
        <v>216</v>
      </c>
      <c r="F72" s="80" t="s">
        <v>288</v>
      </c>
      <c r="G72" s="83">
        <v>44440</v>
      </c>
      <c r="H72" s="83">
        <v>44926</v>
      </c>
      <c r="I72" s="95">
        <f t="shared" si="1"/>
        <v>69.428571428571431</v>
      </c>
      <c r="J72" s="198">
        <v>2E-3</v>
      </c>
      <c r="K72" s="129" t="s">
        <v>287</v>
      </c>
      <c r="L72" s="251"/>
      <c r="M72" s="59" t="s">
        <v>332</v>
      </c>
      <c r="N72" s="224" t="s">
        <v>120</v>
      </c>
      <c r="O72" s="113" t="s">
        <v>121</v>
      </c>
      <c r="P72" s="166" t="s">
        <v>364</v>
      </c>
      <c r="Q72" s="150" t="s">
        <v>428</v>
      </c>
      <c r="R72" s="213" t="s">
        <v>417</v>
      </c>
      <c r="S72" s="180">
        <v>44926</v>
      </c>
      <c r="T72" s="46"/>
      <c r="U72" s="46"/>
      <c r="V72" s="33"/>
    </row>
    <row r="73" spans="1:22" ht="201.75" customHeight="1" x14ac:dyDescent="0.25">
      <c r="A73" s="375"/>
      <c r="B73" s="328"/>
      <c r="C73" s="329"/>
      <c r="D73" s="328"/>
      <c r="E73" s="32" t="s">
        <v>110</v>
      </c>
      <c r="F73" s="80" t="s">
        <v>218</v>
      </c>
      <c r="G73" s="83">
        <v>44469</v>
      </c>
      <c r="H73" s="83">
        <v>44926</v>
      </c>
      <c r="I73" s="95">
        <f t="shared" si="1"/>
        <v>65.285714285714292</v>
      </c>
      <c r="J73" s="198">
        <v>8.9999999999999998E-4</v>
      </c>
      <c r="K73" s="130" t="s">
        <v>230</v>
      </c>
      <c r="L73" s="251"/>
      <c r="M73" s="59" t="s">
        <v>318</v>
      </c>
      <c r="N73" s="224" t="s">
        <v>120</v>
      </c>
      <c r="O73" s="113" t="s">
        <v>121</v>
      </c>
      <c r="P73" s="166" t="s">
        <v>320</v>
      </c>
      <c r="Q73" s="150" t="s">
        <v>462</v>
      </c>
      <c r="R73" s="213" t="s">
        <v>417</v>
      </c>
      <c r="S73" s="180">
        <v>44926</v>
      </c>
      <c r="T73" s="46"/>
      <c r="U73" s="46"/>
      <c r="V73" s="33"/>
    </row>
    <row r="74" spans="1:22" ht="132.75" customHeight="1" x14ac:dyDescent="0.25">
      <c r="A74" s="375"/>
      <c r="B74" s="328"/>
      <c r="C74" s="329"/>
      <c r="D74" s="328"/>
      <c r="E74" s="32" t="s">
        <v>111</v>
      </c>
      <c r="F74" s="80" t="s">
        <v>219</v>
      </c>
      <c r="G74" s="83">
        <v>44409</v>
      </c>
      <c r="H74" s="83">
        <v>44926</v>
      </c>
      <c r="I74" s="95">
        <f t="shared" si="1"/>
        <v>73.857142857142861</v>
      </c>
      <c r="J74" s="198">
        <v>5.1999999999999998E-3</v>
      </c>
      <c r="K74" s="130" t="s">
        <v>231</v>
      </c>
      <c r="L74" s="251"/>
      <c r="M74" s="59" t="s">
        <v>319</v>
      </c>
      <c r="N74" s="224" t="s">
        <v>120</v>
      </c>
      <c r="O74" s="113" t="s">
        <v>121</v>
      </c>
      <c r="P74" s="166" t="s">
        <v>321</v>
      </c>
      <c r="Q74" s="150" t="s">
        <v>425</v>
      </c>
      <c r="R74" s="213" t="s">
        <v>417</v>
      </c>
      <c r="S74" s="180">
        <v>44926</v>
      </c>
      <c r="T74" s="46"/>
      <c r="U74" s="46"/>
      <c r="V74" s="33"/>
    </row>
    <row r="75" spans="1:22" ht="204" customHeight="1" x14ac:dyDescent="0.25">
      <c r="A75" s="375"/>
      <c r="B75" s="328"/>
      <c r="C75" s="329"/>
      <c r="D75" s="328"/>
      <c r="E75" s="32" t="s">
        <v>112</v>
      </c>
      <c r="F75" s="80" t="s">
        <v>220</v>
      </c>
      <c r="G75" s="83">
        <v>44440</v>
      </c>
      <c r="H75" s="83">
        <v>44926</v>
      </c>
      <c r="I75" s="95">
        <f t="shared" si="1"/>
        <v>69.428571428571431</v>
      </c>
      <c r="J75" s="198">
        <v>4.0000000000000001E-3</v>
      </c>
      <c r="K75" s="130" t="s">
        <v>232</v>
      </c>
      <c r="L75" s="251"/>
      <c r="M75" s="59" t="s">
        <v>333</v>
      </c>
      <c r="N75" s="224" t="s">
        <v>120</v>
      </c>
      <c r="O75" s="113" t="s">
        <v>121</v>
      </c>
      <c r="P75" s="166" t="s">
        <v>322</v>
      </c>
      <c r="Q75" s="150" t="s">
        <v>463</v>
      </c>
      <c r="R75" s="213" t="s">
        <v>417</v>
      </c>
      <c r="S75" s="180">
        <v>44926</v>
      </c>
      <c r="T75" s="46"/>
      <c r="U75" s="46"/>
      <c r="V75" s="33"/>
    </row>
    <row r="76" spans="1:22" ht="162" customHeight="1" x14ac:dyDescent="0.25">
      <c r="A76" s="375"/>
      <c r="B76" s="328"/>
      <c r="C76" s="329"/>
      <c r="D76" s="328"/>
      <c r="E76" s="32" t="s">
        <v>113</v>
      </c>
      <c r="F76" s="80" t="s">
        <v>221</v>
      </c>
      <c r="G76" s="83">
        <v>44440</v>
      </c>
      <c r="H76" s="83">
        <v>44773</v>
      </c>
      <c r="I76" s="95">
        <f t="shared" si="1"/>
        <v>47.571428571428569</v>
      </c>
      <c r="J76" s="198">
        <v>4.0000000000000001E-3</v>
      </c>
      <c r="K76" s="130" t="s">
        <v>233</v>
      </c>
      <c r="L76" s="251"/>
      <c r="M76" s="59" t="s">
        <v>333</v>
      </c>
      <c r="N76" s="224" t="s">
        <v>120</v>
      </c>
      <c r="O76" s="113" t="s">
        <v>121</v>
      </c>
      <c r="P76" s="166" t="s">
        <v>323</v>
      </c>
      <c r="Q76" s="150" t="s">
        <v>464</v>
      </c>
      <c r="R76" s="213" t="s">
        <v>417</v>
      </c>
      <c r="S76" s="180">
        <v>44773</v>
      </c>
      <c r="T76" s="46"/>
      <c r="U76" s="46"/>
      <c r="V76" s="33"/>
    </row>
    <row r="77" spans="1:22" ht="86.25" customHeight="1" x14ac:dyDescent="0.25">
      <c r="A77" s="375"/>
      <c r="B77" s="328"/>
      <c r="C77" s="329"/>
      <c r="D77" s="328"/>
      <c r="E77" s="32" t="s">
        <v>140</v>
      </c>
      <c r="F77" s="80" t="s">
        <v>222</v>
      </c>
      <c r="G77" s="83">
        <v>44440</v>
      </c>
      <c r="H77" s="83">
        <v>44926</v>
      </c>
      <c r="I77" s="95">
        <f t="shared" si="1"/>
        <v>69.428571428571431</v>
      </c>
      <c r="J77" s="198">
        <v>0</v>
      </c>
      <c r="K77" s="130" t="s">
        <v>234</v>
      </c>
      <c r="L77" s="251"/>
      <c r="M77" s="59">
        <v>0</v>
      </c>
      <c r="N77" s="224" t="s">
        <v>120</v>
      </c>
      <c r="O77" s="113" t="s">
        <v>121</v>
      </c>
      <c r="P77" s="166" t="s">
        <v>468</v>
      </c>
      <c r="Q77" s="218" t="s">
        <v>467</v>
      </c>
      <c r="R77" s="213" t="s">
        <v>417</v>
      </c>
      <c r="S77" s="180">
        <v>44926</v>
      </c>
      <c r="T77" s="46"/>
      <c r="U77" s="46"/>
      <c r="V77" s="33"/>
    </row>
    <row r="78" spans="1:22" ht="89.25" customHeight="1" x14ac:dyDescent="0.25">
      <c r="A78" s="375"/>
      <c r="B78" s="328"/>
      <c r="C78" s="329"/>
      <c r="D78" s="328"/>
      <c r="E78" s="32" t="s">
        <v>141</v>
      </c>
      <c r="F78" s="80" t="s">
        <v>334</v>
      </c>
      <c r="G78" s="83">
        <v>44470</v>
      </c>
      <c r="H78" s="83">
        <v>44926</v>
      </c>
      <c r="I78" s="95">
        <f t="shared" si="1"/>
        <v>65.142857142857139</v>
      </c>
      <c r="J78" s="198">
        <v>0</v>
      </c>
      <c r="K78" s="130" t="s">
        <v>235</v>
      </c>
      <c r="L78" s="251"/>
      <c r="M78" s="59">
        <v>0</v>
      </c>
      <c r="N78" s="224" t="s">
        <v>120</v>
      </c>
      <c r="O78" s="113" t="s">
        <v>121</v>
      </c>
      <c r="P78" s="166"/>
      <c r="Q78" s="218" t="s">
        <v>354</v>
      </c>
      <c r="R78" s="213" t="s">
        <v>417</v>
      </c>
      <c r="S78" s="180">
        <v>44926</v>
      </c>
      <c r="T78" s="46"/>
      <c r="U78" s="46"/>
      <c r="V78" s="33"/>
    </row>
    <row r="79" spans="1:22" ht="36" customHeight="1" x14ac:dyDescent="0.25">
      <c r="A79" s="375"/>
      <c r="B79" s="328"/>
      <c r="C79" s="329"/>
      <c r="D79" s="328"/>
      <c r="E79" s="32" t="s">
        <v>142</v>
      </c>
      <c r="F79" s="80" t="s">
        <v>335</v>
      </c>
      <c r="G79" s="83">
        <v>44835</v>
      </c>
      <c r="H79" s="83">
        <v>44926</v>
      </c>
      <c r="I79" s="95">
        <f t="shared" si="1"/>
        <v>13</v>
      </c>
      <c r="J79" s="198">
        <v>0</v>
      </c>
      <c r="K79" s="130" t="s">
        <v>236</v>
      </c>
      <c r="L79" s="251"/>
      <c r="M79" s="59">
        <v>0</v>
      </c>
      <c r="N79" s="224" t="s">
        <v>120</v>
      </c>
      <c r="O79" s="113" t="s">
        <v>121</v>
      </c>
      <c r="P79" s="166"/>
      <c r="Q79" s="229" t="s">
        <v>346</v>
      </c>
      <c r="R79" s="213" t="s">
        <v>417</v>
      </c>
      <c r="S79" s="180">
        <v>44926</v>
      </c>
      <c r="T79" s="46"/>
      <c r="U79" s="46"/>
      <c r="V79" s="33"/>
    </row>
    <row r="80" spans="1:22" ht="36" customHeight="1" x14ac:dyDescent="0.25">
      <c r="A80" s="375"/>
      <c r="B80" s="328"/>
      <c r="C80" s="329"/>
      <c r="D80" s="328"/>
      <c r="E80" s="32" t="s">
        <v>153</v>
      </c>
      <c r="F80" s="80" t="s">
        <v>223</v>
      </c>
      <c r="G80" s="83">
        <v>44835</v>
      </c>
      <c r="H80" s="83">
        <v>44926</v>
      </c>
      <c r="I80" s="95">
        <f t="shared" si="1"/>
        <v>13</v>
      </c>
      <c r="J80" s="198">
        <v>0</v>
      </c>
      <c r="K80" s="130" t="s">
        <v>237</v>
      </c>
      <c r="L80" s="251"/>
      <c r="M80" s="59">
        <v>0</v>
      </c>
      <c r="N80" s="224" t="s">
        <v>120</v>
      </c>
      <c r="O80" s="113" t="s">
        <v>121</v>
      </c>
      <c r="P80" s="166"/>
      <c r="Q80" s="229" t="s">
        <v>346</v>
      </c>
      <c r="R80" s="213" t="s">
        <v>417</v>
      </c>
      <c r="S80" s="180">
        <v>44926</v>
      </c>
      <c r="T80" s="46"/>
      <c r="U80" s="46"/>
      <c r="V80" s="33"/>
    </row>
    <row r="81" spans="1:22" ht="36" customHeight="1" x14ac:dyDescent="0.25">
      <c r="A81" s="375"/>
      <c r="B81" s="328"/>
      <c r="C81" s="329"/>
      <c r="D81" s="328"/>
      <c r="E81" s="32" t="s">
        <v>154</v>
      </c>
      <c r="F81" s="80" t="s">
        <v>224</v>
      </c>
      <c r="G81" s="83">
        <v>44835</v>
      </c>
      <c r="H81" s="83">
        <v>44926</v>
      </c>
      <c r="I81" s="95">
        <f t="shared" si="1"/>
        <v>13</v>
      </c>
      <c r="J81" s="198">
        <v>0</v>
      </c>
      <c r="K81" s="130" t="s">
        <v>149</v>
      </c>
      <c r="L81" s="251"/>
      <c r="M81" s="59">
        <v>0</v>
      </c>
      <c r="N81" s="224" t="s">
        <v>120</v>
      </c>
      <c r="O81" s="113" t="s">
        <v>121</v>
      </c>
      <c r="P81" s="166"/>
      <c r="Q81" s="229" t="s">
        <v>346</v>
      </c>
      <c r="R81" s="213" t="s">
        <v>417</v>
      </c>
      <c r="S81" s="180">
        <v>44926</v>
      </c>
      <c r="T81" s="46"/>
      <c r="U81" s="46"/>
      <c r="V81" s="33"/>
    </row>
    <row r="82" spans="1:22" ht="38.25" customHeight="1" x14ac:dyDescent="0.25">
      <c r="A82" s="375"/>
      <c r="B82" s="328"/>
      <c r="C82" s="329"/>
      <c r="D82" s="328"/>
      <c r="E82" s="32" t="s">
        <v>155</v>
      </c>
      <c r="F82" s="80" t="s">
        <v>225</v>
      </c>
      <c r="G82" s="83">
        <v>44835</v>
      </c>
      <c r="H82" s="83">
        <v>44926</v>
      </c>
      <c r="I82" s="95">
        <f t="shared" si="1"/>
        <v>13</v>
      </c>
      <c r="J82" s="198">
        <v>8.9999999999999998E-4</v>
      </c>
      <c r="K82" s="130" t="s">
        <v>177</v>
      </c>
      <c r="L82" s="251"/>
      <c r="M82" s="59">
        <v>0</v>
      </c>
      <c r="N82" s="224" t="s">
        <v>120</v>
      </c>
      <c r="O82" s="113" t="s">
        <v>121</v>
      </c>
      <c r="P82" s="166"/>
      <c r="Q82" s="229" t="s">
        <v>346</v>
      </c>
      <c r="R82" s="213" t="s">
        <v>417</v>
      </c>
      <c r="S82" s="180">
        <v>44926</v>
      </c>
      <c r="T82" s="46"/>
      <c r="U82" s="46"/>
      <c r="V82" s="33"/>
    </row>
    <row r="83" spans="1:22" ht="38.25" x14ac:dyDescent="0.25">
      <c r="A83" s="375"/>
      <c r="B83" s="328"/>
      <c r="C83" s="329"/>
      <c r="D83" s="328"/>
      <c r="E83" s="32" t="s">
        <v>156</v>
      </c>
      <c r="F83" s="80" t="s">
        <v>226</v>
      </c>
      <c r="G83" s="83">
        <v>44835</v>
      </c>
      <c r="H83" s="83">
        <v>44926</v>
      </c>
      <c r="I83" s="95">
        <f t="shared" si="1"/>
        <v>13</v>
      </c>
      <c r="J83" s="198">
        <v>0</v>
      </c>
      <c r="K83" s="130" t="s">
        <v>238</v>
      </c>
      <c r="L83" s="251"/>
      <c r="M83" s="59">
        <v>0</v>
      </c>
      <c r="N83" s="224" t="s">
        <v>120</v>
      </c>
      <c r="O83" s="113" t="s">
        <v>121</v>
      </c>
      <c r="P83" s="166"/>
      <c r="Q83" s="229" t="s">
        <v>346</v>
      </c>
      <c r="R83" s="213" t="s">
        <v>417</v>
      </c>
      <c r="S83" s="180">
        <v>44926</v>
      </c>
      <c r="T83" s="46"/>
      <c r="U83" s="46"/>
      <c r="V83" s="33"/>
    </row>
    <row r="84" spans="1:22" ht="63.75" customHeight="1" x14ac:dyDescent="0.25">
      <c r="A84" s="375"/>
      <c r="B84" s="328"/>
      <c r="C84" s="329"/>
      <c r="D84" s="328"/>
      <c r="E84" s="32" t="s">
        <v>157</v>
      </c>
      <c r="F84" s="80" t="s">
        <v>227</v>
      </c>
      <c r="G84" s="83">
        <v>44470</v>
      </c>
      <c r="H84" s="83">
        <v>44926</v>
      </c>
      <c r="I84" s="95">
        <f t="shared" si="1"/>
        <v>65.142857142857139</v>
      </c>
      <c r="J84" s="198">
        <v>0</v>
      </c>
      <c r="K84" s="130" t="s">
        <v>239</v>
      </c>
      <c r="L84" s="251"/>
      <c r="M84" s="59">
        <v>0</v>
      </c>
      <c r="N84" s="224" t="s">
        <v>120</v>
      </c>
      <c r="O84" s="113" t="s">
        <v>121</v>
      </c>
      <c r="P84" s="166"/>
      <c r="Q84" s="218" t="s">
        <v>354</v>
      </c>
      <c r="R84" s="213" t="s">
        <v>417</v>
      </c>
      <c r="S84" s="180">
        <v>44926</v>
      </c>
      <c r="T84" s="46"/>
      <c r="U84" s="46"/>
      <c r="V84" s="33"/>
    </row>
    <row r="85" spans="1:22" ht="38.25" x14ac:dyDescent="0.25">
      <c r="A85" s="375"/>
      <c r="B85" s="328"/>
      <c r="C85" s="329"/>
      <c r="D85" s="328"/>
      <c r="E85" s="32" t="s">
        <v>158</v>
      </c>
      <c r="F85" s="80" t="s">
        <v>228</v>
      </c>
      <c r="G85" s="83">
        <v>44835</v>
      </c>
      <c r="H85" s="83">
        <v>44926</v>
      </c>
      <c r="I85" s="95">
        <f t="shared" si="1"/>
        <v>13</v>
      </c>
      <c r="J85" s="198">
        <v>0</v>
      </c>
      <c r="K85" s="130" t="s">
        <v>336</v>
      </c>
      <c r="L85" s="252"/>
      <c r="M85" s="59">
        <v>0</v>
      </c>
      <c r="N85" s="224" t="s">
        <v>120</v>
      </c>
      <c r="O85" s="113" t="s">
        <v>121</v>
      </c>
      <c r="P85" s="166"/>
      <c r="Q85" s="229" t="s">
        <v>346</v>
      </c>
      <c r="R85" s="213" t="s">
        <v>417</v>
      </c>
      <c r="S85" s="180">
        <v>44926</v>
      </c>
      <c r="T85" s="46"/>
      <c r="U85" s="46"/>
      <c r="V85" s="33"/>
    </row>
    <row r="86" spans="1:22" ht="72" customHeight="1" x14ac:dyDescent="0.25">
      <c r="A86" s="304">
        <v>9</v>
      </c>
      <c r="B86" s="294" t="s">
        <v>337</v>
      </c>
      <c r="C86" s="384" t="s">
        <v>52</v>
      </c>
      <c r="D86" s="294" t="s">
        <v>338</v>
      </c>
      <c r="E86" s="60" t="s">
        <v>58</v>
      </c>
      <c r="F86" s="131" t="s">
        <v>128</v>
      </c>
      <c r="G86" s="132">
        <v>44470</v>
      </c>
      <c r="H86" s="132">
        <v>44926</v>
      </c>
      <c r="I86" s="133">
        <f t="shared" si="1"/>
        <v>65.142857142857139</v>
      </c>
      <c r="J86" s="199">
        <v>0</v>
      </c>
      <c r="K86" s="111" t="s">
        <v>247</v>
      </c>
      <c r="L86" s="253">
        <f>SUM(J86:J95)</f>
        <v>2.4899999999999999E-2</v>
      </c>
      <c r="M86" s="60">
        <v>0</v>
      </c>
      <c r="N86" s="224" t="s">
        <v>120</v>
      </c>
      <c r="O86" s="113" t="s">
        <v>121</v>
      </c>
      <c r="P86" s="167"/>
      <c r="Q86" s="238" t="s">
        <v>354</v>
      </c>
      <c r="R86" s="210" t="s">
        <v>417</v>
      </c>
      <c r="S86" s="181">
        <v>44926</v>
      </c>
      <c r="T86" s="49"/>
      <c r="U86" s="49"/>
      <c r="V86" s="35"/>
    </row>
    <row r="87" spans="1:22" ht="80.25" customHeight="1" x14ac:dyDescent="0.25">
      <c r="A87" s="304"/>
      <c r="B87" s="294"/>
      <c r="C87" s="384"/>
      <c r="D87" s="294"/>
      <c r="E87" s="34" t="s">
        <v>59</v>
      </c>
      <c r="F87" s="114" t="s">
        <v>126</v>
      </c>
      <c r="G87" s="132">
        <v>44470</v>
      </c>
      <c r="H87" s="132">
        <v>44926</v>
      </c>
      <c r="I87" s="133">
        <f t="shared" si="1"/>
        <v>65.142857142857139</v>
      </c>
      <c r="J87" s="199">
        <v>0</v>
      </c>
      <c r="K87" s="112" t="s">
        <v>247</v>
      </c>
      <c r="L87" s="254"/>
      <c r="M87" s="60">
        <v>0</v>
      </c>
      <c r="N87" s="224" t="s">
        <v>120</v>
      </c>
      <c r="O87" s="113" t="s">
        <v>121</v>
      </c>
      <c r="P87" s="167"/>
      <c r="Q87" s="238" t="s">
        <v>354</v>
      </c>
      <c r="R87" s="210" t="s">
        <v>417</v>
      </c>
      <c r="S87" s="181">
        <v>44926</v>
      </c>
      <c r="T87" s="49"/>
      <c r="U87" s="49"/>
      <c r="V87" s="35"/>
    </row>
    <row r="88" spans="1:22" ht="66" customHeight="1" x14ac:dyDescent="0.25">
      <c r="A88" s="304"/>
      <c r="B88" s="294"/>
      <c r="C88" s="384"/>
      <c r="D88" s="294"/>
      <c r="E88" s="34" t="s">
        <v>60</v>
      </c>
      <c r="F88" s="114" t="s">
        <v>410</v>
      </c>
      <c r="G88" s="132">
        <v>44470</v>
      </c>
      <c r="H88" s="132">
        <v>44926</v>
      </c>
      <c r="I88" s="133">
        <f t="shared" si="1"/>
        <v>65.142857142857139</v>
      </c>
      <c r="J88" s="199">
        <v>0</v>
      </c>
      <c r="K88" s="112" t="s">
        <v>248</v>
      </c>
      <c r="L88" s="254"/>
      <c r="M88" s="60">
        <v>0</v>
      </c>
      <c r="N88" s="224" t="s">
        <v>120</v>
      </c>
      <c r="O88" s="113" t="s">
        <v>121</v>
      </c>
      <c r="P88" s="167"/>
      <c r="Q88" s="238" t="s">
        <v>354</v>
      </c>
      <c r="R88" s="210" t="s">
        <v>417</v>
      </c>
      <c r="S88" s="181">
        <v>44926</v>
      </c>
      <c r="T88" s="49"/>
      <c r="U88" s="49"/>
      <c r="V88" s="35"/>
    </row>
    <row r="89" spans="1:22" ht="70.5" customHeight="1" x14ac:dyDescent="0.25">
      <c r="A89" s="304"/>
      <c r="B89" s="294"/>
      <c r="C89" s="384"/>
      <c r="D89" s="294"/>
      <c r="E89" s="34" t="s">
        <v>110</v>
      </c>
      <c r="F89" s="114" t="s">
        <v>242</v>
      </c>
      <c r="G89" s="132">
        <v>44470</v>
      </c>
      <c r="H89" s="132">
        <v>44926</v>
      </c>
      <c r="I89" s="133">
        <f t="shared" si="1"/>
        <v>65.142857142857139</v>
      </c>
      <c r="J89" s="199">
        <v>0</v>
      </c>
      <c r="K89" s="112" t="s">
        <v>249</v>
      </c>
      <c r="L89" s="254"/>
      <c r="M89" s="60">
        <v>0</v>
      </c>
      <c r="N89" s="224" t="s">
        <v>120</v>
      </c>
      <c r="O89" s="113" t="s">
        <v>121</v>
      </c>
      <c r="P89" s="167"/>
      <c r="Q89" s="238" t="s">
        <v>354</v>
      </c>
      <c r="R89" s="210" t="s">
        <v>417</v>
      </c>
      <c r="S89" s="181">
        <v>44926</v>
      </c>
      <c r="T89" s="49"/>
      <c r="U89" s="49"/>
      <c r="V89" s="35"/>
    </row>
    <row r="90" spans="1:22" ht="312.75" customHeight="1" x14ac:dyDescent="0.25">
      <c r="A90" s="304"/>
      <c r="B90" s="294"/>
      <c r="C90" s="384"/>
      <c r="D90" s="294"/>
      <c r="E90" s="34" t="s">
        <v>240</v>
      </c>
      <c r="F90" s="114" t="s">
        <v>243</v>
      </c>
      <c r="G90" s="132">
        <v>44470</v>
      </c>
      <c r="H90" s="132">
        <v>44926</v>
      </c>
      <c r="I90" s="133">
        <f t="shared" si="1"/>
        <v>65.142857142857139</v>
      </c>
      <c r="J90" s="199">
        <v>8.3000000000000001E-3</v>
      </c>
      <c r="K90" s="112" t="s">
        <v>250</v>
      </c>
      <c r="L90" s="254"/>
      <c r="M90" s="60" t="s">
        <v>411</v>
      </c>
      <c r="N90" s="224" t="s">
        <v>120</v>
      </c>
      <c r="O90" s="113" t="s">
        <v>121</v>
      </c>
      <c r="P90" s="167" t="s">
        <v>324</v>
      </c>
      <c r="Q90" s="238" t="s">
        <v>465</v>
      </c>
      <c r="R90" s="210" t="s">
        <v>417</v>
      </c>
      <c r="S90" s="181">
        <v>44926</v>
      </c>
      <c r="T90" s="49"/>
      <c r="U90" s="49"/>
      <c r="V90" s="35"/>
    </row>
    <row r="91" spans="1:22" ht="99" customHeight="1" x14ac:dyDescent="0.25">
      <c r="A91" s="304"/>
      <c r="B91" s="294"/>
      <c r="C91" s="384"/>
      <c r="D91" s="294"/>
      <c r="E91" s="34" t="s">
        <v>241</v>
      </c>
      <c r="F91" s="114" t="s">
        <v>244</v>
      </c>
      <c r="G91" s="132">
        <v>44470</v>
      </c>
      <c r="H91" s="132">
        <v>44926</v>
      </c>
      <c r="I91" s="133">
        <f t="shared" si="1"/>
        <v>65.142857142857139</v>
      </c>
      <c r="J91" s="199">
        <v>0</v>
      </c>
      <c r="K91" s="112" t="s">
        <v>251</v>
      </c>
      <c r="L91" s="254"/>
      <c r="M91" s="60">
        <v>0</v>
      </c>
      <c r="N91" s="224" t="s">
        <v>120</v>
      </c>
      <c r="O91" s="113" t="s">
        <v>121</v>
      </c>
      <c r="P91" s="167"/>
      <c r="Q91" s="219" t="s">
        <v>354</v>
      </c>
      <c r="R91" s="210" t="s">
        <v>417</v>
      </c>
      <c r="S91" s="181">
        <v>44926</v>
      </c>
      <c r="T91" s="49"/>
      <c r="U91" s="49"/>
      <c r="V91" s="35"/>
    </row>
    <row r="92" spans="1:22" ht="246.75" customHeight="1" x14ac:dyDescent="0.25">
      <c r="A92" s="304"/>
      <c r="B92" s="294"/>
      <c r="C92" s="384"/>
      <c r="D92" s="294"/>
      <c r="E92" s="34" t="s">
        <v>113</v>
      </c>
      <c r="F92" s="114" t="s">
        <v>412</v>
      </c>
      <c r="G92" s="132">
        <v>44835</v>
      </c>
      <c r="H92" s="132">
        <v>44926</v>
      </c>
      <c r="I92" s="133">
        <f t="shared" si="1"/>
        <v>13</v>
      </c>
      <c r="J92" s="199">
        <v>8.3000000000000001E-3</v>
      </c>
      <c r="K92" s="112" t="s">
        <v>262</v>
      </c>
      <c r="L92" s="254"/>
      <c r="M92" s="60" t="s">
        <v>413</v>
      </c>
      <c r="N92" s="224" t="s">
        <v>120</v>
      </c>
      <c r="O92" s="113" t="s">
        <v>121</v>
      </c>
      <c r="P92" s="167" t="s">
        <v>325</v>
      </c>
      <c r="Q92" s="219" t="s">
        <v>469</v>
      </c>
      <c r="R92" s="210" t="s">
        <v>417</v>
      </c>
      <c r="S92" s="181">
        <v>44926</v>
      </c>
      <c r="T92" s="49"/>
      <c r="U92" s="49"/>
      <c r="V92" s="35"/>
    </row>
    <row r="93" spans="1:22" ht="207" customHeight="1" x14ac:dyDescent="0.25">
      <c r="A93" s="304"/>
      <c r="B93" s="294"/>
      <c r="C93" s="384"/>
      <c r="D93" s="294"/>
      <c r="E93" s="34" t="s">
        <v>140</v>
      </c>
      <c r="F93" s="114" t="s">
        <v>245</v>
      </c>
      <c r="G93" s="132">
        <v>44531</v>
      </c>
      <c r="H93" s="132">
        <v>44773</v>
      </c>
      <c r="I93" s="133">
        <f t="shared" si="1"/>
        <v>34.571428571428569</v>
      </c>
      <c r="J93" s="199">
        <v>8.3000000000000001E-3</v>
      </c>
      <c r="K93" s="112" t="s">
        <v>252</v>
      </c>
      <c r="L93" s="254"/>
      <c r="M93" s="60" t="s">
        <v>414</v>
      </c>
      <c r="N93" s="224" t="s">
        <v>120</v>
      </c>
      <c r="O93" s="113" t="s">
        <v>121</v>
      </c>
      <c r="P93" s="167" t="s">
        <v>365</v>
      </c>
      <c r="Q93" s="220" t="s">
        <v>470</v>
      </c>
      <c r="R93" s="210" t="s">
        <v>417</v>
      </c>
      <c r="S93" s="181">
        <v>44773</v>
      </c>
      <c r="T93" s="49"/>
      <c r="U93" s="49"/>
      <c r="V93" s="35"/>
    </row>
    <row r="94" spans="1:22" ht="38.25" x14ac:dyDescent="0.25">
      <c r="A94" s="304"/>
      <c r="B94" s="294"/>
      <c r="C94" s="384"/>
      <c r="D94" s="294"/>
      <c r="E94" s="34" t="s">
        <v>141</v>
      </c>
      <c r="F94" s="114" t="s">
        <v>415</v>
      </c>
      <c r="G94" s="132">
        <v>44835</v>
      </c>
      <c r="H94" s="132">
        <v>44926</v>
      </c>
      <c r="I94" s="133">
        <f t="shared" si="1"/>
        <v>13</v>
      </c>
      <c r="J94" s="199">
        <v>0</v>
      </c>
      <c r="K94" s="112" t="s">
        <v>292</v>
      </c>
      <c r="L94" s="254"/>
      <c r="M94" s="60">
        <v>0</v>
      </c>
      <c r="N94" s="224" t="s">
        <v>120</v>
      </c>
      <c r="O94" s="113" t="s">
        <v>121</v>
      </c>
      <c r="P94" s="167"/>
      <c r="Q94" s="230" t="s">
        <v>347</v>
      </c>
      <c r="R94" s="210" t="s">
        <v>417</v>
      </c>
      <c r="S94" s="181">
        <v>44926</v>
      </c>
      <c r="T94" s="49"/>
      <c r="U94" s="49"/>
      <c r="V94" s="35"/>
    </row>
    <row r="95" spans="1:22" ht="36" customHeight="1" x14ac:dyDescent="0.25">
      <c r="A95" s="304"/>
      <c r="B95" s="294"/>
      <c r="C95" s="384"/>
      <c r="D95" s="294"/>
      <c r="E95" s="34" t="s">
        <v>142</v>
      </c>
      <c r="F95" s="114" t="s">
        <v>246</v>
      </c>
      <c r="G95" s="132">
        <v>44835</v>
      </c>
      <c r="H95" s="132">
        <v>44926</v>
      </c>
      <c r="I95" s="133">
        <f t="shared" si="1"/>
        <v>13</v>
      </c>
      <c r="J95" s="199">
        <v>0</v>
      </c>
      <c r="K95" s="112" t="s">
        <v>253</v>
      </c>
      <c r="L95" s="255"/>
      <c r="M95" s="60">
        <v>0</v>
      </c>
      <c r="N95" s="224" t="s">
        <v>120</v>
      </c>
      <c r="O95" s="113" t="s">
        <v>121</v>
      </c>
      <c r="P95" s="167"/>
      <c r="Q95" s="230" t="s">
        <v>347</v>
      </c>
      <c r="R95" s="210" t="s">
        <v>417</v>
      </c>
      <c r="S95" s="181">
        <v>44926</v>
      </c>
      <c r="T95" s="49"/>
      <c r="U95" s="49"/>
      <c r="V95" s="35"/>
    </row>
    <row r="96" spans="1:22" ht="36" x14ac:dyDescent="0.25">
      <c r="A96" s="305">
        <v>10</v>
      </c>
      <c r="B96" s="314" t="s">
        <v>137</v>
      </c>
      <c r="C96" s="315" t="s">
        <v>53</v>
      </c>
      <c r="D96" s="314" t="s">
        <v>127</v>
      </c>
      <c r="E96" s="61" t="s">
        <v>58</v>
      </c>
      <c r="F96" s="69" t="s">
        <v>416</v>
      </c>
      <c r="G96" s="84">
        <v>44713</v>
      </c>
      <c r="H96" s="84">
        <v>44926</v>
      </c>
      <c r="I96" s="96">
        <f t="shared" si="1"/>
        <v>30.428571428571427</v>
      </c>
      <c r="J96" s="200">
        <v>0</v>
      </c>
      <c r="K96" s="134" t="s">
        <v>261</v>
      </c>
      <c r="L96" s="316">
        <f>SUM(J96:J104)</f>
        <v>0</v>
      </c>
      <c r="M96" s="61">
        <v>0</v>
      </c>
      <c r="N96" s="224" t="s">
        <v>120</v>
      </c>
      <c r="O96" s="113" t="s">
        <v>121</v>
      </c>
      <c r="P96" s="168"/>
      <c r="Q96" s="185" t="s">
        <v>348</v>
      </c>
      <c r="R96" s="211" t="s">
        <v>417</v>
      </c>
      <c r="S96" s="182">
        <v>44926</v>
      </c>
      <c r="T96" s="62"/>
      <c r="U96" s="62"/>
      <c r="V96" s="64"/>
    </row>
    <row r="97" spans="1:22" ht="36" x14ac:dyDescent="0.25">
      <c r="A97" s="305"/>
      <c r="B97" s="314"/>
      <c r="C97" s="315"/>
      <c r="D97" s="314"/>
      <c r="E97" s="61" t="s">
        <v>59</v>
      </c>
      <c r="F97" s="69" t="s">
        <v>254</v>
      </c>
      <c r="G97" s="84">
        <v>44713</v>
      </c>
      <c r="H97" s="84">
        <v>44926</v>
      </c>
      <c r="I97" s="96">
        <f t="shared" si="1"/>
        <v>30.428571428571427</v>
      </c>
      <c r="J97" s="200">
        <v>0</v>
      </c>
      <c r="K97" s="135" t="s">
        <v>262</v>
      </c>
      <c r="L97" s="316"/>
      <c r="M97" s="61">
        <v>0</v>
      </c>
      <c r="N97" s="224" t="s">
        <v>120</v>
      </c>
      <c r="O97" s="113" t="s">
        <v>121</v>
      </c>
      <c r="P97" s="168"/>
      <c r="Q97" s="185" t="s">
        <v>348</v>
      </c>
      <c r="R97" s="211" t="s">
        <v>417</v>
      </c>
      <c r="S97" s="182">
        <v>44926</v>
      </c>
      <c r="T97" s="62"/>
      <c r="U97" s="62"/>
      <c r="V97" s="64"/>
    </row>
    <row r="98" spans="1:22" ht="36" x14ac:dyDescent="0.25">
      <c r="A98" s="305"/>
      <c r="B98" s="314"/>
      <c r="C98" s="315"/>
      <c r="D98" s="314"/>
      <c r="E98" s="61" t="s">
        <v>60</v>
      </c>
      <c r="F98" s="69" t="s">
        <v>255</v>
      </c>
      <c r="G98" s="84">
        <v>44713</v>
      </c>
      <c r="H98" s="84">
        <v>44926</v>
      </c>
      <c r="I98" s="96">
        <f t="shared" si="1"/>
        <v>30.428571428571427</v>
      </c>
      <c r="J98" s="200">
        <v>0</v>
      </c>
      <c r="K98" s="135" t="s">
        <v>261</v>
      </c>
      <c r="L98" s="316"/>
      <c r="M98" s="61">
        <v>0</v>
      </c>
      <c r="N98" s="224" t="s">
        <v>120</v>
      </c>
      <c r="O98" s="113" t="s">
        <v>121</v>
      </c>
      <c r="P98" s="168"/>
      <c r="Q98" s="185" t="s">
        <v>348</v>
      </c>
      <c r="R98" s="211" t="s">
        <v>417</v>
      </c>
      <c r="S98" s="182">
        <v>44926</v>
      </c>
      <c r="T98" s="62"/>
      <c r="U98" s="62"/>
      <c r="V98" s="64"/>
    </row>
    <row r="99" spans="1:22" ht="36" x14ac:dyDescent="0.25">
      <c r="A99" s="305"/>
      <c r="B99" s="314"/>
      <c r="C99" s="315"/>
      <c r="D99" s="314"/>
      <c r="E99" s="61" t="s">
        <v>110</v>
      </c>
      <c r="F99" s="69" t="s">
        <v>256</v>
      </c>
      <c r="G99" s="84">
        <v>44713</v>
      </c>
      <c r="H99" s="84">
        <v>44926</v>
      </c>
      <c r="I99" s="96">
        <f t="shared" si="1"/>
        <v>30.428571428571427</v>
      </c>
      <c r="J99" s="200">
        <v>0</v>
      </c>
      <c r="K99" s="135" t="s">
        <v>263</v>
      </c>
      <c r="L99" s="316"/>
      <c r="M99" s="61">
        <v>0</v>
      </c>
      <c r="N99" s="224" t="s">
        <v>120</v>
      </c>
      <c r="O99" s="113" t="s">
        <v>121</v>
      </c>
      <c r="P99" s="168"/>
      <c r="Q99" s="185" t="s">
        <v>348</v>
      </c>
      <c r="R99" s="211" t="s">
        <v>417</v>
      </c>
      <c r="S99" s="182">
        <v>44926</v>
      </c>
      <c r="T99" s="62"/>
      <c r="U99" s="62"/>
      <c r="V99" s="64"/>
    </row>
    <row r="100" spans="1:22" ht="36" x14ac:dyDescent="0.25">
      <c r="A100" s="305"/>
      <c r="B100" s="314"/>
      <c r="C100" s="315"/>
      <c r="D100" s="314"/>
      <c r="E100" s="61" t="s">
        <v>111</v>
      </c>
      <c r="F100" s="69" t="s">
        <v>257</v>
      </c>
      <c r="G100" s="84">
        <v>44713</v>
      </c>
      <c r="H100" s="84">
        <v>44926</v>
      </c>
      <c r="I100" s="96">
        <f t="shared" si="1"/>
        <v>30.428571428571427</v>
      </c>
      <c r="J100" s="200">
        <v>0</v>
      </c>
      <c r="K100" s="135" t="s">
        <v>264</v>
      </c>
      <c r="L100" s="316"/>
      <c r="M100" s="61">
        <v>0</v>
      </c>
      <c r="N100" s="224" t="s">
        <v>120</v>
      </c>
      <c r="O100" s="113" t="s">
        <v>121</v>
      </c>
      <c r="P100" s="168"/>
      <c r="Q100" s="185" t="s">
        <v>348</v>
      </c>
      <c r="R100" s="211" t="s">
        <v>417</v>
      </c>
      <c r="S100" s="182">
        <v>44926</v>
      </c>
      <c r="T100" s="62"/>
      <c r="U100" s="62"/>
      <c r="V100" s="64"/>
    </row>
    <row r="101" spans="1:22" ht="36" x14ac:dyDescent="0.25">
      <c r="A101" s="305"/>
      <c r="B101" s="314"/>
      <c r="C101" s="315"/>
      <c r="D101" s="314"/>
      <c r="E101" s="61" t="s">
        <v>112</v>
      </c>
      <c r="F101" s="69" t="s">
        <v>258</v>
      </c>
      <c r="G101" s="84">
        <v>44713</v>
      </c>
      <c r="H101" s="84">
        <v>44926</v>
      </c>
      <c r="I101" s="96">
        <f t="shared" si="1"/>
        <v>30.428571428571427</v>
      </c>
      <c r="J101" s="200">
        <v>0</v>
      </c>
      <c r="K101" s="135" t="s">
        <v>265</v>
      </c>
      <c r="L101" s="316"/>
      <c r="M101" s="61">
        <v>0</v>
      </c>
      <c r="N101" s="224" t="s">
        <v>120</v>
      </c>
      <c r="O101" s="113" t="s">
        <v>121</v>
      </c>
      <c r="P101" s="168"/>
      <c r="Q101" s="185" t="s">
        <v>348</v>
      </c>
      <c r="R101" s="211" t="s">
        <v>417</v>
      </c>
      <c r="S101" s="182">
        <v>44926</v>
      </c>
      <c r="T101" s="62"/>
      <c r="U101" s="62"/>
      <c r="V101" s="64"/>
    </row>
    <row r="102" spans="1:22" ht="36" x14ac:dyDescent="0.25">
      <c r="A102" s="305"/>
      <c r="B102" s="314"/>
      <c r="C102" s="315"/>
      <c r="D102" s="314"/>
      <c r="E102" s="61" t="s">
        <v>113</v>
      </c>
      <c r="F102" s="69" t="s">
        <v>259</v>
      </c>
      <c r="G102" s="84">
        <v>44713</v>
      </c>
      <c r="H102" s="84">
        <v>44926</v>
      </c>
      <c r="I102" s="96">
        <f t="shared" si="1"/>
        <v>30.428571428571427</v>
      </c>
      <c r="J102" s="200">
        <v>0</v>
      </c>
      <c r="K102" s="135" t="s">
        <v>367</v>
      </c>
      <c r="L102" s="316"/>
      <c r="M102" s="61">
        <v>0</v>
      </c>
      <c r="N102" s="224" t="s">
        <v>120</v>
      </c>
      <c r="O102" s="113" t="s">
        <v>121</v>
      </c>
      <c r="P102" s="168"/>
      <c r="Q102" s="185" t="s">
        <v>348</v>
      </c>
      <c r="R102" s="211" t="s">
        <v>417</v>
      </c>
      <c r="S102" s="182">
        <v>44926</v>
      </c>
      <c r="T102" s="62"/>
      <c r="U102" s="62"/>
      <c r="V102" s="64"/>
    </row>
    <row r="103" spans="1:22" ht="36" x14ac:dyDescent="0.25">
      <c r="A103" s="305"/>
      <c r="B103" s="314"/>
      <c r="C103" s="315"/>
      <c r="D103" s="314"/>
      <c r="E103" s="61" t="s">
        <v>140</v>
      </c>
      <c r="F103" s="69" t="s">
        <v>368</v>
      </c>
      <c r="G103" s="84">
        <v>44713</v>
      </c>
      <c r="H103" s="84">
        <v>44926</v>
      </c>
      <c r="I103" s="96">
        <f t="shared" si="1"/>
        <v>30.428571428571427</v>
      </c>
      <c r="J103" s="200">
        <v>0</v>
      </c>
      <c r="K103" s="135" t="s">
        <v>369</v>
      </c>
      <c r="L103" s="316"/>
      <c r="M103" s="61">
        <v>0</v>
      </c>
      <c r="N103" s="224" t="s">
        <v>120</v>
      </c>
      <c r="O103" s="113" t="s">
        <v>121</v>
      </c>
      <c r="P103" s="168"/>
      <c r="Q103" s="185" t="s">
        <v>348</v>
      </c>
      <c r="R103" s="211" t="s">
        <v>417</v>
      </c>
      <c r="S103" s="182">
        <v>44926</v>
      </c>
      <c r="T103" s="62"/>
      <c r="U103" s="62"/>
      <c r="V103" s="64"/>
    </row>
    <row r="104" spans="1:22" ht="36" x14ac:dyDescent="0.25">
      <c r="A104" s="305"/>
      <c r="B104" s="314"/>
      <c r="C104" s="315"/>
      <c r="D104" s="314"/>
      <c r="E104" s="61" t="s">
        <v>141</v>
      </c>
      <c r="F104" s="69" t="s">
        <v>260</v>
      </c>
      <c r="G104" s="84">
        <v>44713</v>
      </c>
      <c r="H104" s="84">
        <v>44926</v>
      </c>
      <c r="I104" s="96">
        <f t="shared" si="1"/>
        <v>30.428571428571427</v>
      </c>
      <c r="J104" s="200">
        <v>0</v>
      </c>
      <c r="K104" s="135" t="s">
        <v>266</v>
      </c>
      <c r="L104" s="316"/>
      <c r="M104" s="61">
        <v>0</v>
      </c>
      <c r="N104" s="224" t="s">
        <v>120</v>
      </c>
      <c r="O104" s="113" t="s">
        <v>121</v>
      </c>
      <c r="P104" s="168"/>
      <c r="Q104" s="185" t="s">
        <v>348</v>
      </c>
      <c r="R104" s="211" t="s">
        <v>417</v>
      </c>
      <c r="S104" s="182">
        <v>44926</v>
      </c>
      <c r="T104" s="62"/>
      <c r="U104" s="62"/>
      <c r="V104" s="64"/>
    </row>
    <row r="105" spans="1:22" ht="76.5" x14ac:dyDescent="0.25">
      <c r="A105" s="310">
        <v>11</v>
      </c>
      <c r="B105" s="309" t="s">
        <v>138</v>
      </c>
      <c r="C105" s="308" t="s">
        <v>54</v>
      </c>
      <c r="D105" s="309" t="s">
        <v>370</v>
      </c>
      <c r="E105" s="40" t="s">
        <v>58</v>
      </c>
      <c r="F105" s="136" t="s">
        <v>95</v>
      </c>
      <c r="G105" s="91">
        <v>43969</v>
      </c>
      <c r="H105" s="91">
        <v>44006</v>
      </c>
      <c r="I105" s="97">
        <f t="shared" si="1"/>
        <v>5.2857142857142856</v>
      </c>
      <c r="J105" s="201">
        <v>1.6670000000000001E-2</v>
      </c>
      <c r="K105" s="136" t="s">
        <v>269</v>
      </c>
      <c r="L105" s="311">
        <f>SUM(J105:J106)</f>
        <v>3.3340000000000002E-2</v>
      </c>
      <c r="M105" s="40" t="s">
        <v>371</v>
      </c>
      <c r="N105" s="224" t="s">
        <v>120</v>
      </c>
      <c r="O105" s="113" t="s">
        <v>121</v>
      </c>
      <c r="P105" s="169"/>
      <c r="Q105" s="306" t="s">
        <v>341</v>
      </c>
      <c r="R105" s="265" t="s">
        <v>417</v>
      </c>
      <c r="S105" s="183">
        <v>44006</v>
      </c>
      <c r="T105" s="42"/>
      <c r="U105" s="42"/>
      <c r="V105" s="31"/>
    </row>
    <row r="106" spans="1:22" ht="76.5" x14ac:dyDescent="0.25">
      <c r="A106" s="310"/>
      <c r="B106" s="309"/>
      <c r="C106" s="308"/>
      <c r="D106" s="309"/>
      <c r="E106" s="41" t="s">
        <v>59</v>
      </c>
      <c r="F106" s="136" t="s">
        <v>119</v>
      </c>
      <c r="G106" s="91">
        <v>44006</v>
      </c>
      <c r="H106" s="91">
        <v>44070</v>
      </c>
      <c r="I106" s="97">
        <f t="shared" si="1"/>
        <v>9.1428571428571423</v>
      </c>
      <c r="J106" s="201">
        <v>1.6670000000000001E-2</v>
      </c>
      <c r="K106" s="136" t="s">
        <v>270</v>
      </c>
      <c r="L106" s="312"/>
      <c r="M106" s="40" t="s">
        <v>372</v>
      </c>
      <c r="N106" s="224" t="s">
        <v>120</v>
      </c>
      <c r="O106" s="113" t="s">
        <v>121</v>
      </c>
      <c r="P106" s="169"/>
      <c r="Q106" s="307"/>
      <c r="R106" s="266"/>
      <c r="S106" s="183">
        <v>44070</v>
      </c>
      <c r="T106" s="42"/>
      <c r="U106" s="42"/>
      <c r="V106" s="31"/>
    </row>
    <row r="107" spans="1:22" ht="36" customHeight="1" x14ac:dyDescent="0.25">
      <c r="A107" s="310"/>
      <c r="B107" s="309"/>
      <c r="C107" s="308"/>
      <c r="D107" s="309"/>
      <c r="E107" s="41" t="s">
        <v>60</v>
      </c>
      <c r="F107" s="137" t="s">
        <v>267</v>
      </c>
      <c r="G107" s="91">
        <v>44743</v>
      </c>
      <c r="H107" s="91">
        <v>44926</v>
      </c>
      <c r="I107" s="97">
        <f t="shared" si="1"/>
        <v>26.142857142857142</v>
      </c>
      <c r="J107" s="201">
        <v>0</v>
      </c>
      <c r="K107" s="137" t="s">
        <v>271</v>
      </c>
      <c r="L107" s="312"/>
      <c r="M107" s="40">
        <v>0</v>
      </c>
      <c r="N107" s="224" t="s">
        <v>120</v>
      </c>
      <c r="O107" s="113" t="s">
        <v>121</v>
      </c>
      <c r="P107" s="169"/>
      <c r="Q107" s="186" t="s">
        <v>349</v>
      </c>
      <c r="R107" s="239" t="s">
        <v>417</v>
      </c>
      <c r="S107" s="183">
        <v>44926</v>
      </c>
      <c r="T107" s="42"/>
      <c r="U107" s="42"/>
      <c r="V107" s="31"/>
    </row>
    <row r="108" spans="1:22" ht="36" customHeight="1" x14ac:dyDescent="0.25">
      <c r="A108" s="310"/>
      <c r="B108" s="309"/>
      <c r="C108" s="308"/>
      <c r="D108" s="309"/>
      <c r="E108" s="41" t="s">
        <v>110</v>
      </c>
      <c r="F108" s="147" t="s">
        <v>268</v>
      </c>
      <c r="G108" s="91">
        <v>44743</v>
      </c>
      <c r="H108" s="91">
        <v>44926</v>
      </c>
      <c r="I108" s="97">
        <f t="shared" si="1"/>
        <v>26.142857142857142</v>
      </c>
      <c r="J108" s="201">
        <v>0</v>
      </c>
      <c r="K108" s="138" t="s">
        <v>272</v>
      </c>
      <c r="L108" s="312"/>
      <c r="M108" s="40">
        <v>0</v>
      </c>
      <c r="N108" s="224" t="s">
        <v>120</v>
      </c>
      <c r="O108" s="113" t="s">
        <v>121</v>
      </c>
      <c r="P108" s="169"/>
      <c r="Q108" s="186" t="s">
        <v>350</v>
      </c>
      <c r="R108" s="239" t="s">
        <v>417</v>
      </c>
      <c r="S108" s="183">
        <v>44926</v>
      </c>
      <c r="T108" s="42"/>
      <c r="U108" s="42"/>
      <c r="V108" s="31"/>
    </row>
    <row r="109" spans="1:22" ht="36" customHeight="1" x14ac:dyDescent="0.25">
      <c r="A109" s="310"/>
      <c r="B109" s="309"/>
      <c r="C109" s="308"/>
      <c r="D109" s="309"/>
      <c r="E109" s="41" t="s">
        <v>111</v>
      </c>
      <c r="F109" s="147" t="s">
        <v>373</v>
      </c>
      <c r="G109" s="91">
        <v>44743</v>
      </c>
      <c r="H109" s="91">
        <v>44926</v>
      </c>
      <c r="I109" s="97">
        <f t="shared" si="1"/>
        <v>26.142857142857142</v>
      </c>
      <c r="J109" s="201">
        <v>0</v>
      </c>
      <c r="K109" s="146" t="s">
        <v>289</v>
      </c>
      <c r="L109" s="313"/>
      <c r="M109" s="40">
        <v>0</v>
      </c>
      <c r="N109" s="224" t="s">
        <v>120</v>
      </c>
      <c r="O109" s="113" t="s">
        <v>121</v>
      </c>
      <c r="P109" s="169"/>
      <c r="Q109" s="186" t="s">
        <v>351</v>
      </c>
      <c r="R109" s="239" t="s">
        <v>417</v>
      </c>
      <c r="S109" s="183">
        <v>44926</v>
      </c>
      <c r="T109" s="42"/>
      <c r="U109" s="42"/>
      <c r="V109" s="31"/>
    </row>
    <row r="110" spans="1:22" ht="168.75" customHeight="1" x14ac:dyDescent="0.25">
      <c r="A110" s="320">
        <v>12</v>
      </c>
      <c r="B110" s="322" t="s">
        <v>374</v>
      </c>
      <c r="C110" s="324" t="s">
        <v>55</v>
      </c>
      <c r="D110" s="322" t="s">
        <v>93</v>
      </c>
      <c r="E110" s="139" t="s">
        <v>58</v>
      </c>
      <c r="F110" s="140" t="s">
        <v>273</v>
      </c>
      <c r="G110" s="85">
        <v>44409</v>
      </c>
      <c r="H110" s="85">
        <v>44895</v>
      </c>
      <c r="I110" s="92">
        <f t="shared" si="1"/>
        <v>69.428571428571431</v>
      </c>
      <c r="J110" s="189">
        <v>1.1900000000000001E-2</v>
      </c>
      <c r="K110" s="140" t="s">
        <v>281</v>
      </c>
      <c r="L110" s="287">
        <f>SUM(J110:J116)</f>
        <v>1.1900000000000001E-2</v>
      </c>
      <c r="M110" s="221" t="s">
        <v>375</v>
      </c>
      <c r="N110" s="224" t="s">
        <v>120</v>
      </c>
      <c r="O110" s="113" t="s">
        <v>121</v>
      </c>
      <c r="P110" s="160" t="s">
        <v>326</v>
      </c>
      <c r="Q110" s="191" t="s">
        <v>466</v>
      </c>
      <c r="R110" s="212" t="s">
        <v>417</v>
      </c>
      <c r="S110" s="174">
        <v>44895</v>
      </c>
      <c r="T110" s="170"/>
      <c r="U110" s="39"/>
      <c r="V110" s="26"/>
    </row>
    <row r="111" spans="1:22" ht="63" customHeight="1" x14ac:dyDescent="0.25">
      <c r="A111" s="320"/>
      <c r="B111" s="322"/>
      <c r="C111" s="324"/>
      <c r="D111" s="322"/>
      <c r="E111" s="139" t="s">
        <v>59</v>
      </c>
      <c r="F111" s="140" t="s">
        <v>274</v>
      </c>
      <c r="G111" s="85">
        <v>44501</v>
      </c>
      <c r="H111" s="85">
        <v>44926</v>
      </c>
      <c r="I111" s="92">
        <f t="shared" si="1"/>
        <v>60.714285714285715</v>
      </c>
      <c r="J111" s="189">
        <v>0</v>
      </c>
      <c r="K111" s="140" t="s">
        <v>282</v>
      </c>
      <c r="L111" s="288"/>
      <c r="M111" s="221">
        <v>0</v>
      </c>
      <c r="N111" s="224" t="s">
        <v>120</v>
      </c>
      <c r="O111" s="113" t="s">
        <v>121</v>
      </c>
      <c r="P111" s="160"/>
      <c r="Q111" s="235" t="s">
        <v>442</v>
      </c>
      <c r="R111" s="212" t="s">
        <v>417</v>
      </c>
      <c r="S111" s="174">
        <v>44926</v>
      </c>
      <c r="T111" s="170"/>
      <c r="U111" s="39"/>
      <c r="V111" s="26"/>
    </row>
    <row r="112" spans="1:22" ht="56.25" customHeight="1" x14ac:dyDescent="0.25">
      <c r="A112" s="320"/>
      <c r="B112" s="322"/>
      <c r="C112" s="324"/>
      <c r="D112" s="322"/>
      <c r="E112" s="139" t="s">
        <v>275</v>
      </c>
      <c r="F112" s="141" t="s">
        <v>276</v>
      </c>
      <c r="G112" s="85">
        <v>44501</v>
      </c>
      <c r="H112" s="85">
        <v>44865</v>
      </c>
      <c r="I112" s="92">
        <f t="shared" si="1"/>
        <v>52</v>
      </c>
      <c r="J112" s="189">
        <v>0</v>
      </c>
      <c r="K112" s="142" t="s">
        <v>283</v>
      </c>
      <c r="L112" s="288"/>
      <c r="M112" s="221">
        <v>0</v>
      </c>
      <c r="N112" s="224" t="s">
        <v>120</v>
      </c>
      <c r="O112" s="113" t="s">
        <v>121</v>
      </c>
      <c r="P112" s="160"/>
      <c r="Q112" s="235" t="s">
        <v>443</v>
      </c>
      <c r="R112" s="212" t="s">
        <v>417</v>
      </c>
      <c r="S112" s="174">
        <v>44865</v>
      </c>
      <c r="T112" s="170"/>
      <c r="U112" s="39"/>
      <c r="V112" s="26"/>
    </row>
    <row r="113" spans="1:22" ht="74.25" customHeight="1" x14ac:dyDescent="0.25">
      <c r="A113" s="320"/>
      <c r="B113" s="322"/>
      <c r="C113" s="324"/>
      <c r="D113" s="322"/>
      <c r="E113" s="139" t="s">
        <v>110</v>
      </c>
      <c r="F113" s="141" t="s">
        <v>277</v>
      </c>
      <c r="G113" s="85">
        <v>44562</v>
      </c>
      <c r="H113" s="85">
        <v>44926</v>
      </c>
      <c r="I113" s="92">
        <f t="shared" si="1"/>
        <v>52</v>
      </c>
      <c r="J113" s="189">
        <v>0</v>
      </c>
      <c r="K113" s="142" t="s">
        <v>376</v>
      </c>
      <c r="L113" s="288"/>
      <c r="M113" s="221">
        <v>0</v>
      </c>
      <c r="N113" s="224" t="s">
        <v>120</v>
      </c>
      <c r="O113" s="113" t="s">
        <v>121</v>
      </c>
      <c r="P113" s="160"/>
      <c r="Q113" s="236" t="s">
        <v>444</v>
      </c>
      <c r="R113" s="212" t="s">
        <v>417</v>
      </c>
      <c r="S113" s="174">
        <v>44926</v>
      </c>
      <c r="T113" s="170"/>
      <c r="U113" s="39"/>
      <c r="V113" s="26"/>
    </row>
    <row r="114" spans="1:22" ht="36" x14ac:dyDescent="0.25">
      <c r="A114" s="320"/>
      <c r="B114" s="322"/>
      <c r="C114" s="324"/>
      <c r="D114" s="322"/>
      <c r="E114" s="139" t="s">
        <v>111</v>
      </c>
      <c r="F114" s="141" t="s">
        <v>278</v>
      </c>
      <c r="G114" s="85">
        <v>44562</v>
      </c>
      <c r="H114" s="85">
        <v>44926</v>
      </c>
      <c r="I114" s="92">
        <f t="shared" si="1"/>
        <v>52</v>
      </c>
      <c r="J114" s="189">
        <v>0</v>
      </c>
      <c r="K114" s="142" t="s">
        <v>284</v>
      </c>
      <c r="L114" s="288"/>
      <c r="M114" s="221">
        <v>0</v>
      </c>
      <c r="N114" s="224" t="s">
        <v>120</v>
      </c>
      <c r="O114" s="113" t="s">
        <v>121</v>
      </c>
      <c r="P114" s="160"/>
      <c r="Q114" s="231" t="s">
        <v>352</v>
      </c>
      <c r="R114" s="212" t="s">
        <v>417</v>
      </c>
      <c r="S114" s="174">
        <v>44926</v>
      </c>
      <c r="T114" s="170"/>
      <c r="U114" s="39"/>
      <c r="V114" s="26"/>
    </row>
    <row r="115" spans="1:22" ht="38.25" x14ac:dyDescent="0.25">
      <c r="A115" s="320"/>
      <c r="B115" s="322"/>
      <c r="C115" s="324"/>
      <c r="D115" s="322"/>
      <c r="E115" s="139" t="s">
        <v>112</v>
      </c>
      <c r="F115" s="141" t="s">
        <v>279</v>
      </c>
      <c r="G115" s="85">
        <v>44773</v>
      </c>
      <c r="H115" s="85">
        <v>44926</v>
      </c>
      <c r="I115" s="92">
        <f t="shared" si="1"/>
        <v>21.857142857142858</v>
      </c>
      <c r="J115" s="189">
        <v>0</v>
      </c>
      <c r="K115" s="142" t="s">
        <v>377</v>
      </c>
      <c r="L115" s="288"/>
      <c r="M115" s="221">
        <v>0</v>
      </c>
      <c r="N115" s="224" t="s">
        <v>120</v>
      </c>
      <c r="O115" s="113" t="s">
        <v>121</v>
      </c>
      <c r="P115" s="160"/>
      <c r="Q115" s="231" t="s">
        <v>353</v>
      </c>
      <c r="R115" s="212" t="s">
        <v>417</v>
      </c>
      <c r="S115" s="174">
        <v>44926</v>
      </c>
      <c r="T115" s="170"/>
      <c r="U115" s="39"/>
      <c r="V115" s="26"/>
    </row>
    <row r="116" spans="1:22" ht="39" thickBot="1" x14ac:dyDescent="0.3">
      <c r="A116" s="321"/>
      <c r="B116" s="323"/>
      <c r="C116" s="325"/>
      <c r="D116" s="326"/>
      <c r="E116" s="143" t="s">
        <v>113</v>
      </c>
      <c r="F116" s="144" t="s">
        <v>280</v>
      </c>
      <c r="G116" s="86">
        <v>44773</v>
      </c>
      <c r="H116" s="86">
        <v>44926</v>
      </c>
      <c r="I116" s="98">
        <f t="shared" si="1"/>
        <v>21.857142857142858</v>
      </c>
      <c r="J116" s="202">
        <v>0</v>
      </c>
      <c r="K116" s="145" t="s">
        <v>285</v>
      </c>
      <c r="L116" s="327"/>
      <c r="M116" s="65">
        <v>0</v>
      </c>
      <c r="N116" s="128" t="s">
        <v>120</v>
      </c>
      <c r="O116" s="115" t="s">
        <v>121</v>
      </c>
      <c r="P116" s="152"/>
      <c r="Q116" s="231" t="s">
        <v>353</v>
      </c>
      <c r="R116" s="212" t="s">
        <v>417</v>
      </c>
      <c r="S116" s="184">
        <v>44926</v>
      </c>
      <c r="T116" s="171"/>
      <c r="U116" s="66"/>
      <c r="V116" s="67"/>
    </row>
    <row r="117" spans="1:22" ht="19.5" customHeight="1" x14ac:dyDescent="0.25">
      <c r="A117" s="374" t="s">
        <v>23</v>
      </c>
      <c r="B117" s="374"/>
      <c r="C117" s="374"/>
      <c r="D117" s="374"/>
      <c r="E117" s="1" t="s">
        <v>24</v>
      </c>
      <c r="F117" s="203">
        <f>L10</f>
        <v>8.3339999999999997E-2</v>
      </c>
      <c r="G117" s="2"/>
      <c r="H117" s="2"/>
      <c r="I117" s="11"/>
      <c r="J117" s="8"/>
      <c r="K117" s="3"/>
      <c r="L117" s="3"/>
      <c r="M117" s="1"/>
      <c r="N117" s="232"/>
      <c r="O117" s="1"/>
      <c r="P117" s="1"/>
      <c r="Q117" s="1"/>
      <c r="R117" s="3"/>
      <c r="S117" s="3"/>
      <c r="T117" s="4"/>
      <c r="U117" s="4"/>
      <c r="V117" s="4"/>
    </row>
    <row r="118" spans="1:22" ht="14.25" customHeight="1" x14ac:dyDescent="0.25">
      <c r="A118" s="296" t="s">
        <v>471</v>
      </c>
      <c r="B118" s="296"/>
      <c r="C118" s="6"/>
      <c r="D118" s="6"/>
      <c r="E118" s="1" t="s">
        <v>25</v>
      </c>
      <c r="F118" s="203">
        <f>L13</f>
        <v>4.1500000000000002E-2</v>
      </c>
      <c r="G118" s="2"/>
      <c r="H118" s="2"/>
      <c r="I118" s="11"/>
      <c r="J118" s="8"/>
      <c r="K118" s="3"/>
      <c r="L118" s="3"/>
      <c r="M118" s="1"/>
      <c r="N118" s="232"/>
      <c r="O118" s="1"/>
      <c r="P118" s="1"/>
      <c r="Q118" s="1"/>
      <c r="R118" s="3"/>
      <c r="S118" s="3"/>
      <c r="T118" s="4"/>
      <c r="U118" s="4"/>
      <c r="V118" s="4"/>
    </row>
    <row r="119" spans="1:22" x14ac:dyDescent="0.25">
      <c r="A119" s="5"/>
      <c r="B119" s="151"/>
      <c r="C119" s="6"/>
      <c r="D119" s="6"/>
      <c r="E119" s="1" t="s">
        <v>26</v>
      </c>
      <c r="F119" s="203">
        <f>L23</f>
        <v>3.3900000000000007E-2</v>
      </c>
      <c r="G119" s="2"/>
      <c r="H119" s="2"/>
      <c r="I119" s="11"/>
      <c r="J119" s="8"/>
      <c r="K119" s="3"/>
      <c r="L119" s="3"/>
      <c r="M119" s="1"/>
      <c r="N119" s="232"/>
      <c r="O119" s="1"/>
      <c r="P119" s="1"/>
      <c r="Q119" s="1"/>
      <c r="R119" s="3"/>
      <c r="S119" s="3"/>
      <c r="T119" s="4"/>
      <c r="U119" s="4"/>
      <c r="V119" s="4"/>
    </row>
    <row r="120" spans="1:22" x14ac:dyDescent="0.25">
      <c r="A120" s="5"/>
      <c r="B120" s="151"/>
      <c r="C120" s="6"/>
      <c r="D120" s="6"/>
      <c r="E120" s="1" t="s">
        <v>27</v>
      </c>
      <c r="F120" s="203">
        <f>L45</f>
        <v>3.5700000000000003E-2</v>
      </c>
      <c r="G120" s="2"/>
      <c r="H120" s="2"/>
      <c r="I120" s="11"/>
      <c r="J120" s="8"/>
      <c r="K120" s="3"/>
      <c r="L120" s="3"/>
      <c r="M120" s="1"/>
      <c r="N120" s="232"/>
      <c r="O120" s="1"/>
      <c r="P120" s="1"/>
      <c r="Q120" s="1"/>
      <c r="R120" s="3"/>
      <c r="S120" s="3"/>
      <c r="T120" s="4"/>
      <c r="U120" s="4"/>
      <c r="V120" s="4"/>
    </row>
    <row r="121" spans="1:22" x14ac:dyDescent="0.25">
      <c r="A121" s="5"/>
      <c r="B121" s="5"/>
      <c r="C121" s="6"/>
      <c r="D121" s="6"/>
      <c r="E121" s="1" t="s">
        <v>28</v>
      </c>
      <c r="F121" s="203">
        <f>L52</f>
        <v>8.3000000000000004E-2</v>
      </c>
      <c r="G121" s="2"/>
      <c r="H121" s="2"/>
      <c r="I121" s="11"/>
      <c r="J121" s="8"/>
      <c r="K121" s="3"/>
      <c r="L121" s="3"/>
      <c r="M121" s="1"/>
      <c r="N121" s="232"/>
      <c r="O121" s="1"/>
      <c r="P121" s="1"/>
      <c r="Q121" s="1"/>
      <c r="R121" s="3"/>
      <c r="S121" s="3"/>
      <c r="T121" s="4"/>
      <c r="U121" s="4"/>
      <c r="V121" s="4"/>
    </row>
    <row r="122" spans="1:22" x14ac:dyDescent="0.25">
      <c r="A122" s="5"/>
      <c r="B122" s="5"/>
      <c r="C122" s="6"/>
      <c r="D122" s="6"/>
      <c r="E122" s="1" t="s">
        <v>29</v>
      </c>
      <c r="F122" s="203">
        <f>L57</f>
        <v>8.3339999999999997E-2</v>
      </c>
      <c r="G122" s="2"/>
      <c r="H122" s="2"/>
      <c r="I122" s="11"/>
      <c r="J122" s="8"/>
      <c r="K122" s="3"/>
      <c r="L122" s="3"/>
      <c r="M122" s="1"/>
      <c r="N122" s="232"/>
      <c r="O122" s="1"/>
      <c r="P122" s="1"/>
      <c r="Q122" s="1"/>
      <c r="R122" s="3"/>
      <c r="S122" s="3"/>
      <c r="T122" s="4"/>
      <c r="U122" s="4"/>
      <c r="V122" s="4"/>
    </row>
    <row r="123" spans="1:22" ht="25.5" customHeight="1" x14ac:dyDescent="0.25">
      <c r="A123" s="5"/>
      <c r="B123" s="5"/>
      <c r="C123" s="6"/>
      <c r="D123" s="6"/>
      <c r="E123" s="1" t="s">
        <v>378</v>
      </c>
      <c r="F123" s="203">
        <f>L63</f>
        <v>5.9500000000000004E-2</v>
      </c>
      <c r="G123" s="318" t="s">
        <v>379</v>
      </c>
      <c r="H123" s="318"/>
      <c r="I123" s="318"/>
      <c r="J123" s="318"/>
      <c r="K123" s="318"/>
      <c r="L123" s="3"/>
      <c r="M123" s="319" t="s">
        <v>435</v>
      </c>
      <c r="N123" s="319"/>
      <c r="O123" s="1"/>
      <c r="P123" s="1"/>
      <c r="Q123" s="1"/>
      <c r="R123" s="3"/>
      <c r="S123" s="3"/>
      <c r="T123" s="4"/>
      <c r="U123" s="4"/>
      <c r="V123" s="4"/>
    </row>
    <row r="124" spans="1:22" ht="22.5" customHeight="1" x14ac:dyDescent="0.25">
      <c r="A124" s="5"/>
      <c r="B124" s="5"/>
      <c r="C124" s="6"/>
      <c r="D124" s="6"/>
      <c r="E124" s="1" t="s">
        <v>30</v>
      </c>
      <c r="F124" s="203">
        <f>L70</f>
        <v>2.4300000000000002E-2</v>
      </c>
      <c r="G124" s="318" t="s">
        <v>294</v>
      </c>
      <c r="H124" s="318"/>
      <c r="I124" s="318"/>
      <c r="J124" s="318"/>
      <c r="K124" s="318"/>
      <c r="L124" s="3"/>
      <c r="M124" s="319" t="s">
        <v>436</v>
      </c>
      <c r="N124" s="319"/>
      <c r="O124" s="1"/>
      <c r="P124" s="1"/>
      <c r="Q124" s="1"/>
      <c r="R124" s="3"/>
      <c r="S124" s="3"/>
      <c r="T124" s="4"/>
      <c r="U124" s="4"/>
      <c r="V124" s="4"/>
    </row>
    <row r="125" spans="1:22" x14ac:dyDescent="0.25">
      <c r="A125" s="5"/>
      <c r="B125" s="5"/>
      <c r="C125" s="6"/>
      <c r="D125" s="6"/>
      <c r="E125" s="1" t="s">
        <v>31</v>
      </c>
      <c r="F125" s="203">
        <f>L86</f>
        <v>2.4899999999999999E-2</v>
      </c>
      <c r="G125" s="2"/>
      <c r="H125" s="2"/>
      <c r="I125" s="11"/>
      <c r="J125" s="8"/>
      <c r="K125" s="3"/>
      <c r="L125" s="3"/>
      <c r="M125" s="1"/>
      <c r="N125" s="232"/>
      <c r="O125" s="1"/>
      <c r="P125" s="1"/>
      <c r="Q125" s="1"/>
      <c r="R125" s="3"/>
      <c r="S125" s="3"/>
      <c r="T125" s="4"/>
      <c r="U125" s="4"/>
      <c r="V125" s="4"/>
    </row>
    <row r="126" spans="1:22" x14ac:dyDescent="0.25">
      <c r="A126" s="5"/>
      <c r="B126" s="5"/>
      <c r="C126" s="6"/>
      <c r="D126" s="6"/>
      <c r="E126" s="1" t="s">
        <v>32</v>
      </c>
      <c r="F126" s="203">
        <f>L96</f>
        <v>0</v>
      </c>
      <c r="G126" s="2"/>
      <c r="H126" s="2"/>
      <c r="I126" s="11"/>
      <c r="J126" s="18"/>
      <c r="K126" s="3"/>
      <c r="L126" s="3"/>
      <c r="M126" s="1"/>
      <c r="N126" s="232"/>
      <c r="O126" s="1"/>
      <c r="P126" s="1"/>
      <c r="Q126" s="1"/>
      <c r="R126" s="3"/>
      <c r="S126" s="3"/>
      <c r="T126" s="4"/>
      <c r="U126" s="4"/>
      <c r="V126" s="4"/>
    </row>
    <row r="127" spans="1:22" x14ac:dyDescent="0.25">
      <c r="A127" s="5"/>
      <c r="B127" s="5"/>
      <c r="C127" s="6"/>
      <c r="D127" s="6"/>
      <c r="E127" s="1" t="s">
        <v>33</v>
      </c>
      <c r="F127" s="203">
        <f>L105</f>
        <v>3.3340000000000002E-2</v>
      </c>
      <c r="G127" s="2"/>
      <c r="H127" s="2"/>
      <c r="I127" s="11"/>
      <c r="J127" s="18"/>
      <c r="K127" s="3"/>
      <c r="L127" s="3"/>
      <c r="M127" s="1"/>
      <c r="N127" s="232"/>
      <c r="O127" s="1"/>
      <c r="P127" s="1"/>
      <c r="Q127" s="1"/>
      <c r="R127" s="3"/>
      <c r="S127" s="3"/>
      <c r="T127" s="4"/>
      <c r="U127" s="4"/>
      <c r="V127" s="4"/>
    </row>
    <row r="128" spans="1:22" x14ac:dyDescent="0.25">
      <c r="A128" s="5"/>
      <c r="B128" s="5"/>
      <c r="C128" s="6"/>
      <c r="D128" s="6"/>
      <c r="E128" s="1" t="s">
        <v>34</v>
      </c>
      <c r="F128" s="203">
        <f>L110</f>
        <v>1.1900000000000001E-2</v>
      </c>
      <c r="G128" s="2"/>
      <c r="H128" s="2"/>
      <c r="I128" s="11"/>
      <c r="J128" s="18"/>
      <c r="K128" s="3"/>
      <c r="L128" s="3"/>
      <c r="M128" s="1"/>
      <c r="N128" s="232"/>
      <c r="O128" s="1"/>
      <c r="P128" s="1"/>
      <c r="Q128" s="1"/>
      <c r="R128" s="3"/>
      <c r="S128" s="3"/>
      <c r="T128" s="4"/>
      <c r="U128" s="4"/>
      <c r="V128" s="4"/>
    </row>
    <row r="129" spans="1:22" x14ac:dyDescent="0.25">
      <c r="A129" s="149"/>
      <c r="B129" s="149"/>
      <c r="C129" s="6"/>
      <c r="D129" s="6"/>
      <c r="E129" s="1"/>
      <c r="F129" s="203"/>
      <c r="G129" s="2"/>
      <c r="H129" s="2"/>
      <c r="I129" s="11"/>
      <c r="J129" s="18"/>
      <c r="K129" s="3"/>
      <c r="L129" s="3"/>
      <c r="M129" s="1"/>
      <c r="N129" s="232"/>
      <c r="O129" s="1"/>
      <c r="P129" s="1"/>
      <c r="Q129" s="1"/>
      <c r="R129" s="3"/>
      <c r="S129" s="3"/>
      <c r="T129" s="4"/>
      <c r="U129" s="4"/>
      <c r="V129" s="4"/>
    </row>
    <row r="130" spans="1:22" x14ac:dyDescent="0.25">
      <c r="A130" s="293" t="s">
        <v>35</v>
      </c>
      <c r="B130" s="293"/>
      <c r="C130" s="293"/>
      <c r="D130" s="293"/>
      <c r="E130" s="10">
        <f>SUM(F117:F128)</f>
        <v>0.51471999999999996</v>
      </c>
      <c r="F130" s="7" t="s">
        <v>293</v>
      </c>
      <c r="G130" s="2"/>
      <c r="H130" s="2"/>
      <c r="I130" s="11"/>
      <c r="J130" s="18"/>
      <c r="K130" s="3"/>
      <c r="L130" s="3"/>
      <c r="M130" s="1"/>
      <c r="N130" s="232"/>
      <c r="O130" s="1"/>
      <c r="P130" s="1"/>
      <c r="Q130" s="1"/>
      <c r="R130" s="3"/>
      <c r="S130" s="3"/>
      <c r="T130" s="4"/>
      <c r="U130" s="4"/>
      <c r="V130" s="4"/>
    </row>
  </sheetData>
  <mergeCells count="112">
    <mergeCell ref="G123:K123"/>
    <mergeCell ref="A117:D117"/>
    <mergeCell ref="A70:A85"/>
    <mergeCell ref="A10:A12"/>
    <mergeCell ref="B10:B12"/>
    <mergeCell ref="C10:C12"/>
    <mergeCell ref="B57:B62"/>
    <mergeCell ref="B52:B56"/>
    <mergeCell ref="C63:C69"/>
    <mergeCell ref="D63:D69"/>
    <mergeCell ref="C57:C62"/>
    <mergeCell ref="D57:D62"/>
    <mergeCell ref="C86:C95"/>
    <mergeCell ref="A57:A62"/>
    <mergeCell ref="B23:B44"/>
    <mergeCell ref="J2:K2"/>
    <mergeCell ref="C13:C22"/>
    <mergeCell ref="D13:D22"/>
    <mergeCell ref="C6:V6"/>
    <mergeCell ref="A6:B6"/>
    <mergeCell ref="B8:B9"/>
    <mergeCell ref="A2:B2"/>
    <mergeCell ref="C2:I2"/>
    <mergeCell ref="A3:B3"/>
    <mergeCell ref="C3:I3"/>
    <mergeCell ref="J3:K3"/>
    <mergeCell ref="L3:V3"/>
    <mergeCell ref="A4:B4"/>
    <mergeCell ref="C4:I4"/>
    <mergeCell ref="J4:K4"/>
    <mergeCell ref="L4:V4"/>
    <mergeCell ref="Q10:Q12"/>
    <mergeCell ref="A5:B5"/>
    <mergeCell ref="D8:D9"/>
    <mergeCell ref="Q8:Q9"/>
    <mergeCell ref="T7:V7"/>
    <mergeCell ref="Q7:R7"/>
    <mergeCell ref="R8:R9"/>
    <mergeCell ref="A7:P7"/>
    <mergeCell ref="A8:A9"/>
    <mergeCell ref="M8:M9"/>
    <mergeCell ref="G124:K124"/>
    <mergeCell ref="M123:N123"/>
    <mergeCell ref="M124:N124"/>
    <mergeCell ref="A110:A116"/>
    <mergeCell ref="B110:B116"/>
    <mergeCell ref="C110:C116"/>
    <mergeCell ref="D110:D116"/>
    <mergeCell ref="B96:B104"/>
    <mergeCell ref="L110:L116"/>
    <mergeCell ref="B70:B85"/>
    <mergeCell ref="C70:C85"/>
    <mergeCell ref="D70:D85"/>
    <mergeCell ref="A63:A69"/>
    <mergeCell ref="A52:A56"/>
    <mergeCell ref="A13:A22"/>
    <mergeCell ref="D23:D44"/>
    <mergeCell ref="C23:C44"/>
    <mergeCell ref="A23:A44"/>
    <mergeCell ref="D10:D12"/>
    <mergeCell ref="G8:H8"/>
    <mergeCell ref="L52:L56"/>
    <mergeCell ref="F8:F9"/>
    <mergeCell ref="A130:D130"/>
    <mergeCell ref="D86:D95"/>
    <mergeCell ref="A45:A51"/>
    <mergeCell ref="B45:B51"/>
    <mergeCell ref="A118:B118"/>
    <mergeCell ref="B63:B69"/>
    <mergeCell ref="V8:V9"/>
    <mergeCell ref="U8:U9"/>
    <mergeCell ref="T8:T9"/>
    <mergeCell ref="E8:E9"/>
    <mergeCell ref="A86:A95"/>
    <mergeCell ref="B86:B95"/>
    <mergeCell ref="A96:A104"/>
    <mergeCell ref="Q105:Q106"/>
    <mergeCell ref="C105:C109"/>
    <mergeCell ref="B105:B109"/>
    <mergeCell ref="A105:A109"/>
    <mergeCell ref="D105:D109"/>
    <mergeCell ref="L105:L109"/>
    <mergeCell ref="D96:D104"/>
    <mergeCell ref="C96:C104"/>
    <mergeCell ref="L96:L104"/>
    <mergeCell ref="B13:B22"/>
    <mergeCell ref="C8:C9"/>
    <mergeCell ref="I8:I9"/>
    <mergeCell ref="J8:J9"/>
    <mergeCell ref="L10:L12"/>
    <mergeCell ref="D52:D56"/>
    <mergeCell ref="C52:C56"/>
    <mergeCell ref="L23:L44"/>
    <mergeCell ref="C45:C51"/>
    <mergeCell ref="D45:D51"/>
    <mergeCell ref="L13:L22"/>
    <mergeCell ref="L45:L51"/>
    <mergeCell ref="L63:L69"/>
    <mergeCell ref="L70:L85"/>
    <mergeCell ref="L86:L95"/>
    <mergeCell ref="S8:S9"/>
    <mergeCell ref="Q57:Q62"/>
    <mergeCell ref="K8:K9"/>
    <mergeCell ref="N8:N9"/>
    <mergeCell ref="L8:L9"/>
    <mergeCell ref="R105:R106"/>
    <mergeCell ref="R57:R62"/>
    <mergeCell ref="R10:R12"/>
    <mergeCell ref="Q13:Q17"/>
    <mergeCell ref="L57:L62"/>
    <mergeCell ref="O8:O9"/>
    <mergeCell ref="P8:P9"/>
  </mergeCells>
  <conditionalFormatting sqref="L10:L12 L86 L57 L52 L96 L105 L110">
    <cfRule type="cellIs" dxfId="6" priority="15" operator="greaterThan">
      <formula>1</formula>
    </cfRule>
  </conditionalFormatting>
  <conditionalFormatting sqref="L13">
    <cfRule type="cellIs" dxfId="5" priority="14" operator="greaterThan">
      <formula>1</formula>
    </cfRule>
  </conditionalFormatting>
  <conditionalFormatting sqref="L23">
    <cfRule type="cellIs" dxfId="4" priority="12" operator="greaterThan">
      <formula>1</formula>
    </cfRule>
    <cfRule type="cellIs" dxfId="3" priority="13" operator="greaterThan">
      <formula>100</formula>
    </cfRule>
  </conditionalFormatting>
  <conditionalFormatting sqref="L45">
    <cfRule type="cellIs" dxfId="2" priority="10" operator="greaterThan">
      <formula>1</formula>
    </cfRule>
    <cfRule type="cellIs" dxfId="1" priority="11" operator="greaterThan">
      <formula>100</formula>
    </cfRule>
  </conditionalFormatting>
  <conditionalFormatting sqref="L63">
    <cfRule type="cellIs" dxfId="0" priority="7" operator="greaterThan">
      <formula>1</formula>
    </cfRule>
  </conditionalFormatting>
  <dataValidations xWindow="417" yWindow="535" count="4">
    <dataValidation type="date" operator="greaterThanOrEqual" allowBlank="1" showInputMessage="1" showErrorMessage="1" sqref="E117:E121" xr:uid="{00000000-0002-0000-0000-000000000000}">
      <formula1>41426</formula1>
    </dataValidation>
    <dataValidation allowBlank="1" showInputMessage="1" showErrorMessage="1" promptTitle="Validación" prompt="El porcentaje no debe exceder el 100%" sqref="L70 L23 L45 L52 L57 L10:L13 L63 L86 L96 L105 L110" xr:uid="{00000000-0002-0000-0000-000001000000}"/>
    <dataValidation type="date" allowBlank="1" showInputMessage="1" showErrorMessage="1" promptTitle="Validación" prompt="formato DD/MM/AA" sqref="G105:H109 H23 S10:S17 G10:G23 H45:H46 G45:G48 G57:G70 H57:H69 H10:H17 S105:S109 S23 S45:S46 S57:S69 T77 T110:T116 T93" xr:uid="{00000000-0002-0000-0000-000002000000}">
      <formula1>36526</formula1>
      <formula2>44177</formula2>
    </dataValidation>
    <dataValidation operator="greaterThanOrEqual" allowBlank="1" showInputMessage="1" showErrorMessage="1" sqref="E10:E109" xr:uid="{00000000-0002-0000-0000-000003000000}"/>
  </dataValidations>
  <pageMargins left="0.70866141732283472" right="0.70866141732283472" top="0.74803149606299213" bottom="0.74803149606299213" header="0.31496062992125984" footer="0.31496062992125984"/>
  <pageSetup paperSize="5" scale="21" orientation="landscape" horizontalDpi="4294967294" r:id="rId1"/>
  <headerFooter>
    <oddHeader>&amp;L&amp;G&amp;C&amp;"Arial,Negrita"&amp;16&amp;K000000
PLAN DE MEJORAMIENTO ARCHIVÍSTICO&amp;RVersión: 02
2016/07/13
&amp;P de &amp;N</oddHeader>
    <oddFooter>&amp;LProceso: Inspección, Vigilancia y Control ICV&amp;RCódigo: ICV-F-06</oddFooter>
  </headerFooter>
  <rowBreaks count="2" manualBreakCount="2">
    <brk id="51" max="21" man="1"/>
    <brk id="85" max="21" man="1"/>
  </rowBreaks>
  <ignoredErrors>
    <ignoredError sqref="L10 L57 L96" formulaRange="1"/>
  </ignoredErrors>
  <drawing r:id="rId2"/>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4311C-05A4-4B5A-8742-46B68B2A53C7}">
  <dimension ref="B1:I123"/>
  <sheetViews>
    <sheetView zoomScale="70" zoomScaleNormal="70" workbookViewId="0">
      <selection activeCell="F11" sqref="F11"/>
    </sheetView>
  </sheetViews>
  <sheetFormatPr baseColWidth="10" defaultRowHeight="15" x14ac:dyDescent="0.25"/>
  <cols>
    <col min="2" max="2" width="9.28515625" style="9" bestFit="1" customWidth="1"/>
    <col min="3" max="3" width="12.28515625" customWidth="1"/>
    <col min="4" max="4" width="6.85546875" customWidth="1"/>
    <col min="5" max="5" width="70.140625" hidden="1" customWidth="1"/>
    <col min="6" max="6" width="15.85546875" customWidth="1"/>
    <col min="7" max="7" width="15.5703125" customWidth="1"/>
    <col min="8" max="8" width="15.140625" style="9" customWidth="1"/>
    <col min="9" max="9" width="53.42578125" customWidth="1"/>
  </cols>
  <sheetData>
    <row r="1" spans="2:9" ht="15.75" customHeight="1" x14ac:dyDescent="0.25">
      <c r="B1" s="419" t="s">
        <v>483</v>
      </c>
      <c r="C1" s="418" t="s">
        <v>9</v>
      </c>
      <c r="D1" s="418" t="s">
        <v>482</v>
      </c>
      <c r="E1" s="418" t="s">
        <v>10</v>
      </c>
      <c r="F1" s="418" t="s">
        <v>11</v>
      </c>
      <c r="G1" s="418"/>
      <c r="H1" s="418" t="s">
        <v>481</v>
      </c>
      <c r="I1" s="417" t="s">
        <v>480</v>
      </c>
    </row>
    <row r="2" spans="2:9" ht="15.75" customHeight="1" thickBot="1" x14ac:dyDescent="0.3">
      <c r="B2" s="416"/>
      <c r="C2" s="414"/>
      <c r="D2" s="414"/>
      <c r="E2" s="414"/>
      <c r="F2" s="415" t="s">
        <v>21</v>
      </c>
      <c r="G2" s="415" t="s">
        <v>22</v>
      </c>
      <c r="H2" s="414"/>
      <c r="I2" s="413"/>
    </row>
    <row r="3" spans="2:9" ht="38.25" x14ac:dyDescent="0.25">
      <c r="B3" s="412">
        <v>1</v>
      </c>
      <c r="C3" s="411" t="s">
        <v>86</v>
      </c>
      <c r="D3" s="410" t="s">
        <v>58</v>
      </c>
      <c r="E3" s="409" t="s">
        <v>96</v>
      </c>
      <c r="F3" s="408">
        <v>43998</v>
      </c>
      <c r="G3" s="408">
        <v>44055</v>
      </c>
      <c r="H3" s="407">
        <v>2.7779999999999999E-2</v>
      </c>
      <c r="I3" s="406" t="s">
        <v>341</v>
      </c>
    </row>
    <row r="4" spans="2:9" ht="25.5" x14ac:dyDescent="0.25">
      <c r="B4" s="405"/>
      <c r="C4" s="336"/>
      <c r="D4" s="21" t="s">
        <v>59</v>
      </c>
      <c r="E4" s="70" t="s">
        <v>94</v>
      </c>
      <c r="F4" s="87">
        <v>44058</v>
      </c>
      <c r="G4" s="87">
        <v>44068</v>
      </c>
      <c r="H4" s="245">
        <v>2.7779999999999999E-2</v>
      </c>
      <c r="I4" s="400"/>
    </row>
    <row r="5" spans="2:9" ht="63.75" x14ac:dyDescent="0.25">
      <c r="B5" s="405"/>
      <c r="C5" s="336"/>
      <c r="D5" s="21" t="s">
        <v>60</v>
      </c>
      <c r="E5" s="70" t="s">
        <v>101</v>
      </c>
      <c r="F5" s="87">
        <v>44075</v>
      </c>
      <c r="G5" s="87">
        <v>44175</v>
      </c>
      <c r="H5" s="245">
        <v>2.7779999999999999E-2</v>
      </c>
      <c r="I5" s="400"/>
    </row>
    <row r="6" spans="2:9" x14ac:dyDescent="0.25">
      <c r="B6" s="317">
        <v>2</v>
      </c>
      <c r="C6" s="322" t="s">
        <v>87</v>
      </c>
      <c r="D6" s="241" t="s">
        <v>58</v>
      </c>
      <c r="E6" s="153" t="s">
        <v>102</v>
      </c>
      <c r="F6" s="85">
        <v>43892</v>
      </c>
      <c r="G6" s="85">
        <v>44053</v>
      </c>
      <c r="H6" s="189">
        <v>8.3000000000000001E-3</v>
      </c>
      <c r="I6" s="391" t="s">
        <v>474</v>
      </c>
    </row>
    <row r="7" spans="2:9" ht="25.5" x14ac:dyDescent="0.25">
      <c r="B7" s="317"/>
      <c r="C7" s="322"/>
      <c r="D7" s="241" t="s">
        <v>59</v>
      </c>
      <c r="E7" s="153" t="s">
        <v>103</v>
      </c>
      <c r="F7" s="85">
        <v>43988</v>
      </c>
      <c r="G7" s="85">
        <v>44084</v>
      </c>
      <c r="H7" s="189">
        <v>8.3000000000000001E-3</v>
      </c>
      <c r="I7" s="391" t="s">
        <v>474</v>
      </c>
    </row>
    <row r="8" spans="2:9" ht="38.25" x14ac:dyDescent="0.25">
      <c r="B8" s="317"/>
      <c r="C8" s="322"/>
      <c r="D8" s="241" t="s">
        <v>60</v>
      </c>
      <c r="E8" s="153" t="s">
        <v>290</v>
      </c>
      <c r="F8" s="85">
        <v>44089</v>
      </c>
      <c r="G8" s="85">
        <v>44126</v>
      </c>
      <c r="H8" s="189">
        <v>8.3000000000000001E-3</v>
      </c>
      <c r="I8" s="391" t="s">
        <v>474</v>
      </c>
    </row>
    <row r="9" spans="2:9" ht="38.25" x14ac:dyDescent="0.25">
      <c r="B9" s="317"/>
      <c r="C9" s="322"/>
      <c r="D9" s="25" t="s">
        <v>110</v>
      </c>
      <c r="E9" s="153" t="s">
        <v>117</v>
      </c>
      <c r="F9" s="85">
        <v>44096</v>
      </c>
      <c r="G9" s="85">
        <v>44134</v>
      </c>
      <c r="H9" s="189">
        <v>8.3000000000000001E-3</v>
      </c>
      <c r="I9" s="391" t="s">
        <v>474</v>
      </c>
    </row>
    <row r="10" spans="2:9" ht="25.5" x14ac:dyDescent="0.25">
      <c r="B10" s="317"/>
      <c r="C10" s="322"/>
      <c r="D10" s="25" t="s">
        <v>111</v>
      </c>
      <c r="E10" s="153" t="s">
        <v>104</v>
      </c>
      <c r="F10" s="85">
        <v>44138</v>
      </c>
      <c r="G10" s="85">
        <v>44175</v>
      </c>
      <c r="H10" s="189">
        <v>8.3000000000000001E-3</v>
      </c>
      <c r="I10" s="391" t="s">
        <v>474</v>
      </c>
    </row>
    <row r="11" spans="2:9" x14ac:dyDescent="0.25">
      <c r="B11" s="317"/>
      <c r="C11" s="322"/>
      <c r="D11" s="25" t="s">
        <v>112</v>
      </c>
      <c r="E11" s="71" t="s">
        <v>143</v>
      </c>
      <c r="F11" s="85">
        <v>44409</v>
      </c>
      <c r="G11" s="85">
        <v>44926</v>
      </c>
      <c r="H11" s="189">
        <v>0</v>
      </c>
      <c r="I11" s="391" t="s">
        <v>479</v>
      </c>
    </row>
    <row r="12" spans="2:9" x14ac:dyDescent="0.25">
      <c r="B12" s="317"/>
      <c r="C12" s="322"/>
      <c r="D12" s="25" t="s">
        <v>113</v>
      </c>
      <c r="E12" s="71" t="s">
        <v>144</v>
      </c>
      <c r="F12" s="85">
        <v>44562</v>
      </c>
      <c r="G12" s="85">
        <v>44926</v>
      </c>
      <c r="H12" s="189">
        <v>0</v>
      </c>
      <c r="I12" s="391" t="s">
        <v>343</v>
      </c>
    </row>
    <row r="13" spans="2:9" x14ac:dyDescent="0.25">
      <c r="B13" s="317"/>
      <c r="C13" s="322"/>
      <c r="D13" s="25" t="s">
        <v>140</v>
      </c>
      <c r="E13" s="71" t="s">
        <v>145</v>
      </c>
      <c r="F13" s="85">
        <v>44409</v>
      </c>
      <c r="G13" s="85">
        <v>44926</v>
      </c>
      <c r="H13" s="189">
        <v>0</v>
      </c>
      <c r="I13" s="391" t="s">
        <v>479</v>
      </c>
    </row>
    <row r="14" spans="2:9" x14ac:dyDescent="0.25">
      <c r="B14" s="317"/>
      <c r="C14" s="322"/>
      <c r="D14" s="25" t="s">
        <v>141</v>
      </c>
      <c r="E14" s="71" t="s">
        <v>146</v>
      </c>
      <c r="F14" s="85">
        <v>44562</v>
      </c>
      <c r="G14" s="85">
        <v>44926</v>
      </c>
      <c r="H14" s="189">
        <v>0</v>
      </c>
      <c r="I14" s="391" t="s">
        <v>343</v>
      </c>
    </row>
    <row r="15" spans="2:9" x14ac:dyDescent="0.25">
      <c r="B15" s="317"/>
      <c r="C15" s="322"/>
      <c r="D15" s="25" t="s">
        <v>142</v>
      </c>
      <c r="E15" s="71" t="s">
        <v>147</v>
      </c>
      <c r="F15" s="85">
        <v>44593</v>
      </c>
      <c r="G15" s="85">
        <v>44926</v>
      </c>
      <c r="H15" s="189">
        <v>0</v>
      </c>
      <c r="I15" s="391" t="s">
        <v>344</v>
      </c>
    </row>
    <row r="16" spans="2:9" x14ac:dyDescent="0.25">
      <c r="B16" s="332">
        <v>3</v>
      </c>
      <c r="C16" s="404" t="s">
        <v>88</v>
      </c>
      <c r="D16" s="240" t="s">
        <v>58</v>
      </c>
      <c r="E16" s="72" t="s">
        <v>209</v>
      </c>
      <c r="F16" s="81">
        <v>44203</v>
      </c>
      <c r="G16" s="81">
        <v>44561</v>
      </c>
      <c r="H16" s="192">
        <v>3.7000000000000002E-3</v>
      </c>
      <c r="I16" s="391" t="s">
        <v>474</v>
      </c>
    </row>
    <row r="17" spans="2:9" ht="38.25" x14ac:dyDescent="0.25">
      <c r="B17" s="332"/>
      <c r="C17" s="404"/>
      <c r="D17" s="240" t="s">
        <v>59</v>
      </c>
      <c r="E17" s="72" t="s">
        <v>210</v>
      </c>
      <c r="F17" s="81">
        <v>44203</v>
      </c>
      <c r="G17" s="81">
        <v>44561</v>
      </c>
      <c r="H17" s="192">
        <v>3.7000000000000002E-3</v>
      </c>
      <c r="I17" s="391" t="s">
        <v>474</v>
      </c>
    </row>
    <row r="18" spans="2:9" ht="25.5" x14ac:dyDescent="0.25">
      <c r="B18" s="332"/>
      <c r="C18" s="404"/>
      <c r="D18" s="240" t="s">
        <v>60</v>
      </c>
      <c r="E18" s="72" t="s">
        <v>107</v>
      </c>
      <c r="F18" s="81">
        <v>44476</v>
      </c>
      <c r="G18" s="81">
        <v>44926</v>
      </c>
      <c r="H18" s="192">
        <v>3.7000000000000002E-3</v>
      </c>
      <c r="I18" s="391" t="s">
        <v>474</v>
      </c>
    </row>
    <row r="19" spans="2:9" x14ac:dyDescent="0.25">
      <c r="B19" s="332"/>
      <c r="C19" s="404"/>
      <c r="D19" s="240" t="s">
        <v>110</v>
      </c>
      <c r="E19" s="72" t="s">
        <v>211</v>
      </c>
      <c r="F19" s="81">
        <v>44476</v>
      </c>
      <c r="G19" s="81">
        <v>44926</v>
      </c>
      <c r="H19" s="192">
        <v>5.9999999999999995E-4</v>
      </c>
      <c r="I19" s="391" t="s">
        <v>477</v>
      </c>
    </row>
    <row r="20" spans="2:9" ht="25.5" x14ac:dyDescent="0.25">
      <c r="B20" s="332"/>
      <c r="C20" s="404"/>
      <c r="D20" s="19" t="s">
        <v>111</v>
      </c>
      <c r="E20" s="73" t="s">
        <v>212</v>
      </c>
      <c r="F20" s="81">
        <v>44387</v>
      </c>
      <c r="G20" s="81">
        <v>44773</v>
      </c>
      <c r="H20" s="192">
        <v>3.7000000000000002E-3</v>
      </c>
      <c r="I20" s="391" t="s">
        <v>474</v>
      </c>
    </row>
    <row r="21" spans="2:9" ht="25.5" x14ac:dyDescent="0.25">
      <c r="B21" s="332"/>
      <c r="C21" s="404"/>
      <c r="D21" s="19" t="s">
        <v>112</v>
      </c>
      <c r="E21" s="73" t="s">
        <v>213</v>
      </c>
      <c r="F21" s="81">
        <v>44752</v>
      </c>
      <c r="G21" s="81">
        <v>44773</v>
      </c>
      <c r="H21" s="192">
        <v>0</v>
      </c>
      <c r="I21" s="391" t="s">
        <v>340</v>
      </c>
    </row>
    <row r="22" spans="2:9" ht="38.25" x14ac:dyDescent="0.25">
      <c r="B22" s="332"/>
      <c r="C22" s="404"/>
      <c r="D22" s="19" t="s">
        <v>113</v>
      </c>
      <c r="E22" s="73" t="s">
        <v>382</v>
      </c>
      <c r="F22" s="81">
        <v>44752</v>
      </c>
      <c r="G22" s="81">
        <v>44865</v>
      </c>
      <c r="H22" s="192">
        <v>0</v>
      </c>
      <c r="I22" s="391" t="s">
        <v>340</v>
      </c>
    </row>
    <row r="23" spans="2:9" ht="25.5" x14ac:dyDescent="0.25">
      <c r="B23" s="332"/>
      <c r="C23" s="404"/>
      <c r="D23" s="19" t="s">
        <v>140</v>
      </c>
      <c r="E23" s="73" t="s">
        <v>165</v>
      </c>
      <c r="F23" s="81">
        <v>44752</v>
      </c>
      <c r="G23" s="81">
        <v>44926</v>
      </c>
      <c r="H23" s="192">
        <v>0</v>
      </c>
      <c r="I23" s="391" t="s">
        <v>340</v>
      </c>
    </row>
    <row r="24" spans="2:9" x14ac:dyDescent="0.25">
      <c r="B24" s="332"/>
      <c r="C24" s="404"/>
      <c r="D24" s="19" t="s">
        <v>141</v>
      </c>
      <c r="E24" s="73" t="s">
        <v>166</v>
      </c>
      <c r="F24" s="81">
        <v>44752</v>
      </c>
      <c r="G24" s="81">
        <v>44926</v>
      </c>
      <c r="H24" s="192">
        <v>0</v>
      </c>
      <c r="I24" s="391" t="s">
        <v>340</v>
      </c>
    </row>
    <row r="25" spans="2:9" x14ac:dyDescent="0.25">
      <c r="B25" s="332"/>
      <c r="C25" s="404"/>
      <c r="D25" s="19" t="s">
        <v>142</v>
      </c>
      <c r="E25" s="73" t="s">
        <v>383</v>
      </c>
      <c r="F25" s="81">
        <v>44752</v>
      </c>
      <c r="G25" s="81">
        <v>44926</v>
      </c>
      <c r="H25" s="192">
        <v>0</v>
      </c>
      <c r="I25" s="391" t="s">
        <v>340</v>
      </c>
    </row>
    <row r="26" spans="2:9" x14ac:dyDescent="0.25">
      <c r="B26" s="332"/>
      <c r="C26" s="404"/>
      <c r="D26" s="19" t="s">
        <v>153</v>
      </c>
      <c r="E26" s="73" t="s">
        <v>167</v>
      </c>
      <c r="F26" s="81">
        <v>44752</v>
      </c>
      <c r="G26" s="81">
        <v>44926</v>
      </c>
      <c r="H26" s="192">
        <v>0</v>
      </c>
      <c r="I26" s="391" t="s">
        <v>340</v>
      </c>
    </row>
    <row r="27" spans="2:9" x14ac:dyDescent="0.25">
      <c r="B27" s="332"/>
      <c r="C27" s="404"/>
      <c r="D27" s="19" t="s">
        <v>154</v>
      </c>
      <c r="E27" s="73" t="s">
        <v>168</v>
      </c>
      <c r="F27" s="81">
        <v>44752</v>
      </c>
      <c r="G27" s="81">
        <v>44926</v>
      </c>
      <c r="H27" s="192">
        <v>0</v>
      </c>
      <c r="I27" s="391" t="s">
        <v>340</v>
      </c>
    </row>
    <row r="28" spans="2:9" x14ac:dyDescent="0.25">
      <c r="B28" s="332"/>
      <c r="C28" s="404"/>
      <c r="D28" s="19" t="s">
        <v>155</v>
      </c>
      <c r="E28" s="73" t="s">
        <v>169</v>
      </c>
      <c r="F28" s="81">
        <v>44752</v>
      </c>
      <c r="G28" s="81">
        <v>44926</v>
      </c>
      <c r="H28" s="192">
        <v>0</v>
      </c>
      <c r="I28" s="391" t="s">
        <v>340</v>
      </c>
    </row>
    <row r="29" spans="2:9" x14ac:dyDescent="0.25">
      <c r="B29" s="332"/>
      <c r="C29" s="404"/>
      <c r="D29" s="19" t="s">
        <v>156</v>
      </c>
      <c r="E29" s="73" t="s">
        <v>170</v>
      </c>
      <c r="F29" s="81">
        <v>44752</v>
      </c>
      <c r="G29" s="81">
        <v>44926</v>
      </c>
      <c r="H29" s="192">
        <v>0</v>
      </c>
      <c r="I29" s="391" t="s">
        <v>340</v>
      </c>
    </row>
    <row r="30" spans="2:9" x14ac:dyDescent="0.25">
      <c r="B30" s="332"/>
      <c r="C30" s="404"/>
      <c r="D30" s="19" t="s">
        <v>157</v>
      </c>
      <c r="E30" s="73" t="s">
        <v>171</v>
      </c>
      <c r="F30" s="81">
        <v>44752</v>
      </c>
      <c r="G30" s="81">
        <v>44926</v>
      </c>
      <c r="H30" s="192">
        <v>0</v>
      </c>
      <c r="I30" s="391" t="s">
        <v>340</v>
      </c>
    </row>
    <row r="31" spans="2:9" x14ac:dyDescent="0.25">
      <c r="B31" s="332"/>
      <c r="C31" s="404"/>
      <c r="D31" s="19" t="s">
        <v>158</v>
      </c>
      <c r="E31" s="73" t="s">
        <v>172</v>
      </c>
      <c r="F31" s="81">
        <v>44752</v>
      </c>
      <c r="G31" s="81">
        <v>44926</v>
      </c>
      <c r="H31" s="192">
        <v>0</v>
      </c>
      <c r="I31" s="391" t="s">
        <v>340</v>
      </c>
    </row>
    <row r="32" spans="2:9" ht="25.5" x14ac:dyDescent="0.25">
      <c r="B32" s="332"/>
      <c r="C32" s="404"/>
      <c r="D32" s="19" t="s">
        <v>159</v>
      </c>
      <c r="E32" s="73" t="s">
        <v>384</v>
      </c>
      <c r="F32" s="81">
        <v>44566</v>
      </c>
      <c r="G32" s="81">
        <v>44926</v>
      </c>
      <c r="H32" s="192">
        <v>3.7000000000000002E-3</v>
      </c>
      <c r="I32" s="391" t="s">
        <v>474</v>
      </c>
    </row>
    <row r="33" spans="2:9" x14ac:dyDescent="0.25">
      <c r="B33" s="332"/>
      <c r="C33" s="404"/>
      <c r="D33" s="19" t="s">
        <v>160</v>
      </c>
      <c r="E33" s="73" t="s">
        <v>173</v>
      </c>
      <c r="F33" s="81">
        <v>44387</v>
      </c>
      <c r="G33" s="81">
        <v>44926</v>
      </c>
      <c r="H33" s="192">
        <v>3.7000000000000002E-3</v>
      </c>
      <c r="I33" s="391" t="s">
        <v>474</v>
      </c>
    </row>
    <row r="34" spans="2:9" x14ac:dyDescent="0.25">
      <c r="B34" s="332"/>
      <c r="C34" s="404"/>
      <c r="D34" s="19" t="s">
        <v>161</v>
      </c>
      <c r="E34" s="73" t="s">
        <v>174</v>
      </c>
      <c r="F34" s="81">
        <v>44387</v>
      </c>
      <c r="G34" s="81">
        <v>44926</v>
      </c>
      <c r="H34" s="192">
        <v>3.7000000000000002E-3</v>
      </c>
      <c r="I34" s="391" t="s">
        <v>474</v>
      </c>
    </row>
    <row r="35" spans="2:9" x14ac:dyDescent="0.25">
      <c r="B35" s="332"/>
      <c r="C35" s="404"/>
      <c r="D35" s="19" t="s">
        <v>162</v>
      </c>
      <c r="E35" s="73" t="s">
        <v>386</v>
      </c>
      <c r="F35" s="81">
        <v>44206</v>
      </c>
      <c r="G35" s="81">
        <v>44926</v>
      </c>
      <c r="H35" s="192">
        <v>3.7000000000000002E-3</v>
      </c>
      <c r="I35" s="391" t="s">
        <v>474</v>
      </c>
    </row>
    <row r="36" spans="2:9" ht="25.5" x14ac:dyDescent="0.25">
      <c r="B36" s="332"/>
      <c r="C36" s="404"/>
      <c r="D36" s="19" t="s">
        <v>163</v>
      </c>
      <c r="E36" s="73" t="s">
        <v>175</v>
      </c>
      <c r="F36" s="81">
        <v>44387</v>
      </c>
      <c r="G36" s="81">
        <v>44926</v>
      </c>
      <c r="H36" s="192">
        <v>3.7000000000000002E-3</v>
      </c>
      <c r="I36" s="391" t="s">
        <v>474</v>
      </c>
    </row>
    <row r="37" spans="2:9" x14ac:dyDescent="0.25">
      <c r="B37" s="332"/>
      <c r="C37" s="404"/>
      <c r="D37" s="19" t="s">
        <v>164</v>
      </c>
      <c r="E37" s="73" t="s">
        <v>176</v>
      </c>
      <c r="F37" s="81">
        <v>44752</v>
      </c>
      <c r="G37" s="81">
        <v>44926</v>
      </c>
      <c r="H37" s="192">
        <v>0</v>
      </c>
      <c r="I37" s="391" t="s">
        <v>478</v>
      </c>
    </row>
    <row r="38" spans="2:9" ht="25.5" x14ac:dyDescent="0.25">
      <c r="B38" s="403">
        <v>4</v>
      </c>
      <c r="C38" s="286" t="s">
        <v>89</v>
      </c>
      <c r="D38" s="54" t="s">
        <v>58</v>
      </c>
      <c r="E38" s="74" t="s">
        <v>203</v>
      </c>
      <c r="F38" s="88">
        <v>44774</v>
      </c>
      <c r="G38" s="88">
        <v>44926</v>
      </c>
      <c r="H38" s="193">
        <v>0</v>
      </c>
      <c r="I38" s="391" t="s">
        <v>478</v>
      </c>
    </row>
    <row r="39" spans="2:9" ht="25.5" x14ac:dyDescent="0.25">
      <c r="B39" s="403"/>
      <c r="C39" s="286"/>
      <c r="D39" s="54" t="s">
        <v>59</v>
      </c>
      <c r="E39" s="74" t="s">
        <v>389</v>
      </c>
      <c r="F39" s="88">
        <v>44774</v>
      </c>
      <c r="G39" s="88">
        <v>44926</v>
      </c>
      <c r="H39" s="193">
        <v>0</v>
      </c>
      <c r="I39" s="391" t="s">
        <v>478</v>
      </c>
    </row>
    <row r="40" spans="2:9" ht="25.5" x14ac:dyDescent="0.25">
      <c r="B40" s="403"/>
      <c r="C40" s="286"/>
      <c r="D40" s="27" t="s">
        <v>60</v>
      </c>
      <c r="E40" s="75" t="s">
        <v>204</v>
      </c>
      <c r="F40" s="88">
        <v>44774</v>
      </c>
      <c r="G40" s="88">
        <v>44926</v>
      </c>
      <c r="H40" s="193">
        <v>0</v>
      </c>
      <c r="I40" s="391" t="s">
        <v>478</v>
      </c>
    </row>
    <row r="41" spans="2:9" ht="25.5" x14ac:dyDescent="0.25">
      <c r="B41" s="403"/>
      <c r="C41" s="286"/>
      <c r="D41" s="27" t="s">
        <v>110</v>
      </c>
      <c r="E41" s="75" t="s">
        <v>205</v>
      </c>
      <c r="F41" s="88">
        <v>44774</v>
      </c>
      <c r="G41" s="88">
        <v>44926</v>
      </c>
      <c r="H41" s="193">
        <v>0</v>
      </c>
      <c r="I41" s="391" t="s">
        <v>478</v>
      </c>
    </row>
    <row r="42" spans="2:9" x14ac:dyDescent="0.25">
      <c r="B42" s="403"/>
      <c r="C42" s="286"/>
      <c r="D42" s="27" t="s">
        <v>111</v>
      </c>
      <c r="E42" s="75" t="s">
        <v>206</v>
      </c>
      <c r="F42" s="88">
        <v>44561</v>
      </c>
      <c r="G42" s="88">
        <v>44926</v>
      </c>
      <c r="H42" s="193">
        <v>1.1900000000000001E-2</v>
      </c>
      <c r="I42" s="391" t="s">
        <v>474</v>
      </c>
    </row>
    <row r="43" spans="2:9" ht="25.5" x14ac:dyDescent="0.25">
      <c r="B43" s="403"/>
      <c r="C43" s="286"/>
      <c r="D43" s="27" t="s">
        <v>112</v>
      </c>
      <c r="E43" s="75" t="s">
        <v>184</v>
      </c>
      <c r="F43" s="88">
        <v>44561</v>
      </c>
      <c r="G43" s="88">
        <v>44926</v>
      </c>
      <c r="H43" s="193">
        <v>1.1900000000000001E-2</v>
      </c>
      <c r="I43" s="391" t="s">
        <v>474</v>
      </c>
    </row>
    <row r="44" spans="2:9" x14ac:dyDescent="0.25">
      <c r="B44" s="403"/>
      <c r="C44" s="286"/>
      <c r="D44" s="27" t="s">
        <v>113</v>
      </c>
      <c r="E44" s="75" t="s">
        <v>185</v>
      </c>
      <c r="F44" s="88">
        <v>44561</v>
      </c>
      <c r="G44" s="88">
        <v>44926</v>
      </c>
      <c r="H44" s="193">
        <v>1.1900000000000001E-2</v>
      </c>
      <c r="I44" s="391" t="s">
        <v>474</v>
      </c>
    </row>
    <row r="45" spans="2:9" ht="25.5" x14ac:dyDescent="0.25">
      <c r="B45" s="402">
        <v>5</v>
      </c>
      <c r="C45" s="280" t="s">
        <v>90</v>
      </c>
      <c r="D45" s="55" t="s">
        <v>187</v>
      </c>
      <c r="E45" s="68" t="s">
        <v>426</v>
      </c>
      <c r="F45" s="82">
        <v>44387</v>
      </c>
      <c r="G45" s="82">
        <v>44752</v>
      </c>
      <c r="H45" s="194">
        <v>1.66E-2</v>
      </c>
      <c r="I45" s="391" t="s">
        <v>474</v>
      </c>
    </row>
    <row r="46" spans="2:9" ht="38.25" x14ac:dyDescent="0.25">
      <c r="B46" s="402"/>
      <c r="C46" s="280"/>
      <c r="D46" s="55" t="s">
        <v>188</v>
      </c>
      <c r="E46" s="68" t="s">
        <v>189</v>
      </c>
      <c r="F46" s="82">
        <v>44439</v>
      </c>
      <c r="G46" s="82">
        <v>44926</v>
      </c>
      <c r="H46" s="194">
        <v>1.66E-2</v>
      </c>
      <c r="I46" s="391" t="s">
        <v>474</v>
      </c>
    </row>
    <row r="47" spans="2:9" x14ac:dyDescent="0.25">
      <c r="B47" s="402"/>
      <c r="C47" s="280"/>
      <c r="D47" s="55" t="s">
        <v>60</v>
      </c>
      <c r="E47" s="68" t="s">
        <v>190</v>
      </c>
      <c r="F47" s="82">
        <v>44500</v>
      </c>
      <c r="G47" s="82">
        <v>44926</v>
      </c>
      <c r="H47" s="194">
        <v>1.66E-2</v>
      </c>
      <c r="I47" s="391" t="s">
        <v>474</v>
      </c>
    </row>
    <row r="48" spans="2:9" x14ac:dyDescent="0.25">
      <c r="B48" s="402"/>
      <c r="C48" s="280"/>
      <c r="D48" s="55" t="s">
        <v>110</v>
      </c>
      <c r="E48" s="68" t="s">
        <v>191</v>
      </c>
      <c r="F48" s="82">
        <v>44500</v>
      </c>
      <c r="G48" s="82">
        <v>44905</v>
      </c>
      <c r="H48" s="194">
        <v>1.66E-2</v>
      </c>
      <c r="I48" s="391" t="s">
        <v>474</v>
      </c>
    </row>
    <row r="49" spans="2:9" x14ac:dyDescent="0.25">
      <c r="B49" s="402"/>
      <c r="C49" s="280"/>
      <c r="D49" s="55" t="s">
        <v>111</v>
      </c>
      <c r="E49" s="68" t="s">
        <v>192</v>
      </c>
      <c r="F49" s="82">
        <v>44207</v>
      </c>
      <c r="G49" s="82">
        <v>44841</v>
      </c>
      <c r="H49" s="194">
        <v>1.66E-2</v>
      </c>
      <c r="I49" s="391" t="s">
        <v>474</v>
      </c>
    </row>
    <row r="50" spans="2:9" x14ac:dyDescent="0.25">
      <c r="B50" s="401">
        <v>6</v>
      </c>
      <c r="C50" s="381" t="s">
        <v>91</v>
      </c>
      <c r="D50" s="57" t="s">
        <v>58</v>
      </c>
      <c r="E50" s="76" t="s">
        <v>395</v>
      </c>
      <c r="F50" s="89">
        <v>43906</v>
      </c>
      <c r="G50" s="89">
        <v>43966</v>
      </c>
      <c r="H50" s="246">
        <v>1.389E-2</v>
      </c>
      <c r="I50" s="400" t="s">
        <v>341</v>
      </c>
    </row>
    <row r="51" spans="2:9" ht="51" x14ac:dyDescent="0.25">
      <c r="B51" s="401"/>
      <c r="C51" s="381"/>
      <c r="D51" s="57" t="s">
        <v>59</v>
      </c>
      <c r="E51" s="76" t="s">
        <v>396</v>
      </c>
      <c r="F51" s="89">
        <v>43944</v>
      </c>
      <c r="G51" s="89">
        <v>44175</v>
      </c>
      <c r="H51" s="246">
        <v>1.389E-2</v>
      </c>
      <c r="I51" s="400"/>
    </row>
    <row r="52" spans="2:9" ht="51" x14ac:dyDescent="0.25">
      <c r="B52" s="401"/>
      <c r="C52" s="381"/>
      <c r="D52" s="57" t="s">
        <v>60</v>
      </c>
      <c r="E52" s="76" t="s">
        <v>123</v>
      </c>
      <c r="F52" s="89">
        <v>43953</v>
      </c>
      <c r="G52" s="89">
        <v>44175</v>
      </c>
      <c r="H52" s="246">
        <v>1.389E-2</v>
      </c>
      <c r="I52" s="400"/>
    </row>
    <row r="53" spans="2:9" ht="25.5" x14ac:dyDescent="0.25">
      <c r="B53" s="401"/>
      <c r="C53" s="381"/>
      <c r="D53" s="57" t="s">
        <v>110</v>
      </c>
      <c r="E53" s="76" t="s">
        <v>124</v>
      </c>
      <c r="F53" s="89">
        <v>43997</v>
      </c>
      <c r="G53" s="89">
        <v>44175</v>
      </c>
      <c r="H53" s="246">
        <v>1.389E-2</v>
      </c>
      <c r="I53" s="400"/>
    </row>
    <row r="54" spans="2:9" ht="38.25" x14ac:dyDescent="0.25">
      <c r="B54" s="401"/>
      <c r="C54" s="381"/>
      <c r="D54" s="23" t="s">
        <v>112</v>
      </c>
      <c r="E54" s="77" t="s">
        <v>397</v>
      </c>
      <c r="F54" s="89">
        <v>43966</v>
      </c>
      <c r="G54" s="89">
        <v>44175</v>
      </c>
      <c r="H54" s="246">
        <v>1.389E-2</v>
      </c>
      <c r="I54" s="400"/>
    </row>
    <row r="55" spans="2:9" x14ac:dyDescent="0.25">
      <c r="B55" s="401"/>
      <c r="C55" s="381"/>
      <c r="D55" s="23" t="s">
        <v>113</v>
      </c>
      <c r="E55" s="77" t="s">
        <v>195</v>
      </c>
      <c r="F55" s="89">
        <v>44198</v>
      </c>
      <c r="G55" s="89">
        <v>44290</v>
      </c>
      <c r="H55" s="246">
        <v>1.389E-2</v>
      </c>
      <c r="I55" s="400"/>
    </row>
    <row r="56" spans="2:9" ht="38.25" x14ac:dyDescent="0.25">
      <c r="B56" s="399">
        <v>7</v>
      </c>
      <c r="C56" s="297" t="s">
        <v>92</v>
      </c>
      <c r="D56" s="58" t="s">
        <v>58</v>
      </c>
      <c r="E56" s="78" t="s">
        <v>399</v>
      </c>
      <c r="F56" s="90">
        <v>43970</v>
      </c>
      <c r="G56" s="90">
        <v>44065</v>
      </c>
      <c r="H56" s="197">
        <v>1.1900000000000001E-2</v>
      </c>
      <c r="I56" s="391" t="s">
        <v>474</v>
      </c>
    </row>
    <row r="57" spans="2:9" ht="25.5" x14ac:dyDescent="0.25">
      <c r="B57" s="399"/>
      <c r="C57" s="297"/>
      <c r="D57" s="58" t="s">
        <v>59</v>
      </c>
      <c r="E57" s="78" t="s">
        <v>400</v>
      </c>
      <c r="F57" s="90">
        <v>43970</v>
      </c>
      <c r="G57" s="90">
        <v>44175</v>
      </c>
      <c r="H57" s="197">
        <v>1.1900000000000001E-2</v>
      </c>
      <c r="I57" s="391" t="s">
        <v>474</v>
      </c>
    </row>
    <row r="58" spans="2:9" ht="38.25" x14ac:dyDescent="0.25">
      <c r="B58" s="399"/>
      <c r="C58" s="297"/>
      <c r="D58" s="58" t="s">
        <v>60</v>
      </c>
      <c r="E58" s="78" t="s">
        <v>401</v>
      </c>
      <c r="F58" s="90">
        <v>44105</v>
      </c>
      <c r="G58" s="90">
        <v>44175</v>
      </c>
      <c r="H58" s="197">
        <v>1.1900000000000001E-2</v>
      </c>
      <c r="I58" s="391" t="s">
        <v>474</v>
      </c>
    </row>
    <row r="59" spans="2:9" ht="25.5" x14ac:dyDescent="0.25">
      <c r="B59" s="399"/>
      <c r="C59" s="297"/>
      <c r="D59" s="29" t="s">
        <v>110</v>
      </c>
      <c r="E59" s="79" t="s">
        <v>402</v>
      </c>
      <c r="F59" s="90">
        <v>44439</v>
      </c>
      <c r="G59" s="90">
        <v>44926</v>
      </c>
      <c r="H59" s="197">
        <v>0</v>
      </c>
      <c r="I59" s="391" t="s">
        <v>477</v>
      </c>
    </row>
    <row r="60" spans="2:9" ht="25.5" x14ac:dyDescent="0.25">
      <c r="B60" s="399"/>
      <c r="C60" s="297"/>
      <c r="D60" s="29" t="s">
        <v>111</v>
      </c>
      <c r="E60" s="79" t="s">
        <v>197</v>
      </c>
      <c r="F60" s="90">
        <v>44348</v>
      </c>
      <c r="G60" s="90">
        <v>44773</v>
      </c>
      <c r="H60" s="197">
        <v>0</v>
      </c>
      <c r="I60" s="391" t="s">
        <v>476</v>
      </c>
    </row>
    <row r="61" spans="2:9" ht="25.5" x14ac:dyDescent="0.25">
      <c r="B61" s="399"/>
      <c r="C61" s="297"/>
      <c r="D61" s="29" t="s">
        <v>112</v>
      </c>
      <c r="E61" s="79" t="s">
        <v>404</v>
      </c>
      <c r="F61" s="90">
        <v>44347</v>
      </c>
      <c r="G61" s="90">
        <v>44926</v>
      </c>
      <c r="H61" s="197">
        <v>1.1900000000000001E-2</v>
      </c>
      <c r="I61" s="391" t="s">
        <v>474</v>
      </c>
    </row>
    <row r="62" spans="2:9" ht="25.5" x14ac:dyDescent="0.25">
      <c r="B62" s="399"/>
      <c r="C62" s="297"/>
      <c r="D62" s="29" t="s">
        <v>113</v>
      </c>
      <c r="E62" s="79" t="s">
        <v>198</v>
      </c>
      <c r="F62" s="90">
        <v>44378</v>
      </c>
      <c r="G62" s="90">
        <v>44926</v>
      </c>
      <c r="H62" s="197">
        <v>1.1900000000000001E-2</v>
      </c>
      <c r="I62" s="391" t="s">
        <v>474</v>
      </c>
    </row>
    <row r="63" spans="2:9" ht="38.25" x14ac:dyDescent="0.25">
      <c r="B63" s="398">
        <v>8</v>
      </c>
      <c r="C63" s="328" t="s">
        <v>109</v>
      </c>
      <c r="D63" s="59" t="s">
        <v>58</v>
      </c>
      <c r="E63" s="80" t="s">
        <v>407</v>
      </c>
      <c r="F63" s="83">
        <v>43997</v>
      </c>
      <c r="G63" s="83">
        <v>44545</v>
      </c>
      <c r="H63" s="204">
        <v>2.0999999999999999E-3</v>
      </c>
      <c r="I63" s="391" t="s">
        <v>473</v>
      </c>
    </row>
    <row r="64" spans="2:9" ht="25.5" x14ac:dyDescent="0.25">
      <c r="B64" s="398"/>
      <c r="C64" s="328"/>
      <c r="D64" s="59" t="s">
        <v>59</v>
      </c>
      <c r="E64" s="80" t="s">
        <v>217</v>
      </c>
      <c r="F64" s="83">
        <v>44348</v>
      </c>
      <c r="G64" s="83">
        <v>44561</v>
      </c>
      <c r="H64" s="204">
        <v>5.1999999999999998E-3</v>
      </c>
      <c r="I64" s="391" t="s">
        <v>474</v>
      </c>
    </row>
    <row r="65" spans="2:9" ht="114.75" x14ac:dyDescent="0.25">
      <c r="B65" s="398"/>
      <c r="C65" s="328"/>
      <c r="D65" s="59" t="s">
        <v>216</v>
      </c>
      <c r="E65" s="80" t="s">
        <v>288</v>
      </c>
      <c r="F65" s="83">
        <v>44440</v>
      </c>
      <c r="G65" s="83">
        <v>44926</v>
      </c>
      <c r="H65" s="204">
        <v>2E-3</v>
      </c>
      <c r="I65" s="391" t="s">
        <v>473</v>
      </c>
    </row>
    <row r="66" spans="2:9" ht="25.5" x14ac:dyDescent="0.25">
      <c r="B66" s="398"/>
      <c r="C66" s="328"/>
      <c r="D66" s="32" t="s">
        <v>110</v>
      </c>
      <c r="E66" s="80" t="s">
        <v>218</v>
      </c>
      <c r="F66" s="83">
        <v>44469</v>
      </c>
      <c r="G66" s="83">
        <v>44926</v>
      </c>
      <c r="H66" s="204">
        <v>8.9999999999999998E-4</v>
      </c>
      <c r="I66" s="391" t="s">
        <v>476</v>
      </c>
    </row>
    <row r="67" spans="2:9" ht="25.5" x14ac:dyDescent="0.25">
      <c r="B67" s="398"/>
      <c r="C67" s="328"/>
      <c r="D67" s="32" t="s">
        <v>111</v>
      </c>
      <c r="E67" s="80" t="s">
        <v>219</v>
      </c>
      <c r="F67" s="83">
        <v>44409</v>
      </c>
      <c r="G67" s="83">
        <v>44926</v>
      </c>
      <c r="H67" s="204">
        <v>5.1999999999999998E-3</v>
      </c>
      <c r="I67" s="391" t="s">
        <v>474</v>
      </c>
    </row>
    <row r="68" spans="2:9" x14ac:dyDescent="0.25">
      <c r="B68" s="398"/>
      <c r="C68" s="328"/>
      <c r="D68" s="32" t="s">
        <v>112</v>
      </c>
      <c r="E68" s="80" t="s">
        <v>220</v>
      </c>
      <c r="F68" s="83">
        <v>44440</v>
      </c>
      <c r="G68" s="83">
        <v>44926</v>
      </c>
      <c r="H68" s="204">
        <v>4.0000000000000001E-3</v>
      </c>
      <c r="I68" s="391" t="s">
        <v>473</v>
      </c>
    </row>
    <row r="69" spans="2:9" x14ac:dyDescent="0.25">
      <c r="B69" s="398"/>
      <c r="C69" s="328"/>
      <c r="D69" s="32" t="s">
        <v>113</v>
      </c>
      <c r="E69" s="80" t="s">
        <v>221</v>
      </c>
      <c r="F69" s="83">
        <v>44440</v>
      </c>
      <c r="G69" s="83">
        <v>44773</v>
      </c>
      <c r="H69" s="204">
        <v>4.0000000000000001E-3</v>
      </c>
      <c r="I69" s="391" t="s">
        <v>473</v>
      </c>
    </row>
    <row r="70" spans="2:9" x14ac:dyDescent="0.25">
      <c r="B70" s="398"/>
      <c r="C70" s="328"/>
      <c r="D70" s="32" t="s">
        <v>140</v>
      </c>
      <c r="E70" s="80" t="s">
        <v>222</v>
      </c>
      <c r="F70" s="83">
        <v>44440</v>
      </c>
      <c r="G70" s="83">
        <v>44926</v>
      </c>
      <c r="H70" s="204">
        <v>0</v>
      </c>
      <c r="I70" s="391" t="s">
        <v>474</v>
      </c>
    </row>
    <row r="71" spans="2:9" ht="30" x14ac:dyDescent="0.25">
      <c r="B71" s="398"/>
      <c r="C71" s="328"/>
      <c r="D71" s="32" t="s">
        <v>141</v>
      </c>
      <c r="E71" s="80" t="s">
        <v>334</v>
      </c>
      <c r="F71" s="83">
        <v>44470</v>
      </c>
      <c r="G71" s="83">
        <v>44926</v>
      </c>
      <c r="H71" s="204">
        <v>0</v>
      </c>
      <c r="I71" s="397" t="s">
        <v>475</v>
      </c>
    </row>
    <row r="72" spans="2:9" x14ac:dyDescent="0.25">
      <c r="B72" s="398"/>
      <c r="C72" s="328"/>
      <c r="D72" s="32" t="s">
        <v>142</v>
      </c>
      <c r="E72" s="80" t="s">
        <v>335</v>
      </c>
      <c r="F72" s="83">
        <v>44835</v>
      </c>
      <c r="G72" s="83">
        <v>44926</v>
      </c>
      <c r="H72" s="204">
        <v>0</v>
      </c>
      <c r="I72" s="391" t="s">
        <v>346</v>
      </c>
    </row>
    <row r="73" spans="2:9" x14ac:dyDescent="0.25">
      <c r="B73" s="398"/>
      <c r="C73" s="328"/>
      <c r="D73" s="32" t="s">
        <v>153</v>
      </c>
      <c r="E73" s="80" t="s">
        <v>223</v>
      </c>
      <c r="F73" s="83">
        <v>44835</v>
      </c>
      <c r="G73" s="83">
        <v>44926</v>
      </c>
      <c r="H73" s="204">
        <v>0</v>
      </c>
      <c r="I73" s="391" t="s">
        <v>346</v>
      </c>
    </row>
    <row r="74" spans="2:9" x14ac:dyDescent="0.25">
      <c r="B74" s="398"/>
      <c r="C74" s="328"/>
      <c r="D74" s="32" t="s">
        <v>154</v>
      </c>
      <c r="E74" s="80" t="s">
        <v>224</v>
      </c>
      <c r="F74" s="83">
        <v>44835</v>
      </c>
      <c r="G74" s="83">
        <v>44926</v>
      </c>
      <c r="H74" s="204">
        <v>0</v>
      </c>
      <c r="I74" s="391" t="s">
        <v>346</v>
      </c>
    </row>
    <row r="75" spans="2:9" ht="25.5" x14ac:dyDescent="0.25">
      <c r="B75" s="398"/>
      <c r="C75" s="328"/>
      <c r="D75" s="32" t="s">
        <v>155</v>
      </c>
      <c r="E75" s="80" t="s">
        <v>225</v>
      </c>
      <c r="F75" s="83">
        <v>44835</v>
      </c>
      <c r="G75" s="83">
        <v>44926</v>
      </c>
      <c r="H75" s="204">
        <v>8.9999999999999998E-4</v>
      </c>
      <c r="I75" s="391" t="s">
        <v>346</v>
      </c>
    </row>
    <row r="76" spans="2:9" x14ac:dyDescent="0.25">
      <c r="B76" s="398"/>
      <c r="C76" s="328"/>
      <c r="D76" s="32" t="s">
        <v>156</v>
      </c>
      <c r="E76" s="80" t="s">
        <v>226</v>
      </c>
      <c r="F76" s="83">
        <v>44835</v>
      </c>
      <c r="G76" s="83">
        <v>44926</v>
      </c>
      <c r="H76" s="204">
        <v>0</v>
      </c>
      <c r="I76" s="391" t="s">
        <v>346</v>
      </c>
    </row>
    <row r="77" spans="2:9" x14ac:dyDescent="0.25">
      <c r="B77" s="398"/>
      <c r="C77" s="328"/>
      <c r="D77" s="32" t="s">
        <v>157</v>
      </c>
      <c r="E77" s="80" t="s">
        <v>227</v>
      </c>
      <c r="F77" s="83">
        <v>44470</v>
      </c>
      <c r="G77" s="83">
        <v>44926</v>
      </c>
      <c r="H77" s="204">
        <v>0</v>
      </c>
      <c r="I77" s="391" t="s">
        <v>346</v>
      </c>
    </row>
    <row r="78" spans="2:9" ht="25.5" x14ac:dyDescent="0.25">
      <c r="B78" s="398"/>
      <c r="C78" s="328"/>
      <c r="D78" s="32" t="s">
        <v>158</v>
      </c>
      <c r="E78" s="80" t="s">
        <v>228</v>
      </c>
      <c r="F78" s="83">
        <v>44835</v>
      </c>
      <c r="G78" s="83">
        <v>44926</v>
      </c>
      <c r="H78" s="204">
        <v>0</v>
      </c>
      <c r="I78" s="391" t="s">
        <v>346</v>
      </c>
    </row>
    <row r="79" spans="2:9" ht="30" x14ac:dyDescent="0.25">
      <c r="B79" s="396">
        <v>9</v>
      </c>
      <c r="C79" s="294" t="s">
        <v>338</v>
      </c>
      <c r="D79" s="60" t="s">
        <v>58</v>
      </c>
      <c r="E79" s="243" t="s">
        <v>128</v>
      </c>
      <c r="F79" s="132">
        <v>44470</v>
      </c>
      <c r="G79" s="132">
        <v>44926</v>
      </c>
      <c r="H79" s="199">
        <v>0</v>
      </c>
      <c r="I79" s="397" t="s">
        <v>475</v>
      </c>
    </row>
    <row r="80" spans="2:9" ht="30" x14ac:dyDescent="0.25">
      <c r="B80" s="396"/>
      <c r="C80" s="294"/>
      <c r="D80" s="34" t="s">
        <v>59</v>
      </c>
      <c r="E80" s="114" t="s">
        <v>126</v>
      </c>
      <c r="F80" s="132">
        <v>44470</v>
      </c>
      <c r="G80" s="132">
        <v>44926</v>
      </c>
      <c r="H80" s="199">
        <v>0</v>
      </c>
      <c r="I80" s="397" t="s">
        <v>475</v>
      </c>
    </row>
    <row r="81" spans="2:9" ht="30" x14ac:dyDescent="0.25">
      <c r="B81" s="396"/>
      <c r="C81" s="294"/>
      <c r="D81" s="34" t="s">
        <v>60</v>
      </c>
      <c r="E81" s="114" t="s">
        <v>410</v>
      </c>
      <c r="F81" s="132">
        <v>44470</v>
      </c>
      <c r="G81" s="132">
        <v>44926</v>
      </c>
      <c r="H81" s="199">
        <v>0</v>
      </c>
      <c r="I81" s="397" t="s">
        <v>475</v>
      </c>
    </row>
    <row r="82" spans="2:9" ht="30" x14ac:dyDescent="0.25">
      <c r="B82" s="396"/>
      <c r="C82" s="294"/>
      <c r="D82" s="34" t="s">
        <v>110</v>
      </c>
      <c r="E82" s="114" t="s">
        <v>242</v>
      </c>
      <c r="F82" s="132">
        <v>44470</v>
      </c>
      <c r="G82" s="132">
        <v>44926</v>
      </c>
      <c r="H82" s="199">
        <v>0</v>
      </c>
      <c r="I82" s="397" t="s">
        <v>475</v>
      </c>
    </row>
    <row r="83" spans="2:9" ht="25.5" x14ac:dyDescent="0.25">
      <c r="B83" s="396"/>
      <c r="C83" s="294"/>
      <c r="D83" s="34" t="s">
        <v>240</v>
      </c>
      <c r="E83" s="114" t="s">
        <v>243</v>
      </c>
      <c r="F83" s="132">
        <v>44470</v>
      </c>
      <c r="G83" s="132">
        <v>44926</v>
      </c>
      <c r="H83" s="199">
        <v>8.3000000000000001E-3</v>
      </c>
      <c r="I83" s="391" t="s">
        <v>474</v>
      </c>
    </row>
    <row r="84" spans="2:9" ht="25.5" x14ac:dyDescent="0.25">
      <c r="B84" s="396"/>
      <c r="C84" s="294"/>
      <c r="D84" s="34" t="s">
        <v>241</v>
      </c>
      <c r="E84" s="114" t="s">
        <v>244</v>
      </c>
      <c r="F84" s="132">
        <v>44470</v>
      </c>
      <c r="G84" s="132">
        <v>44926</v>
      </c>
      <c r="H84" s="199">
        <v>0</v>
      </c>
      <c r="I84" s="391"/>
    </row>
    <row r="85" spans="2:9" x14ac:dyDescent="0.25">
      <c r="B85" s="396"/>
      <c r="C85" s="294"/>
      <c r="D85" s="34" t="s">
        <v>113</v>
      </c>
      <c r="E85" s="114" t="s">
        <v>412</v>
      </c>
      <c r="F85" s="132">
        <v>44835</v>
      </c>
      <c r="G85" s="132">
        <v>44926</v>
      </c>
      <c r="H85" s="199">
        <v>8.3000000000000001E-3</v>
      </c>
      <c r="I85" s="391" t="s">
        <v>474</v>
      </c>
    </row>
    <row r="86" spans="2:9" ht="25.5" x14ac:dyDescent="0.25">
      <c r="B86" s="396"/>
      <c r="C86" s="294"/>
      <c r="D86" s="34" t="s">
        <v>140</v>
      </c>
      <c r="E86" s="114" t="s">
        <v>245</v>
      </c>
      <c r="F86" s="132">
        <v>44531</v>
      </c>
      <c r="G86" s="132">
        <v>44773</v>
      </c>
      <c r="H86" s="199">
        <v>8.3000000000000001E-3</v>
      </c>
      <c r="I86" s="391" t="s">
        <v>474</v>
      </c>
    </row>
    <row r="87" spans="2:9" ht="38.25" x14ac:dyDescent="0.25">
      <c r="B87" s="396"/>
      <c r="C87" s="294"/>
      <c r="D87" s="34" t="s">
        <v>141</v>
      </c>
      <c r="E87" s="114" t="s">
        <v>415</v>
      </c>
      <c r="F87" s="132">
        <v>44835</v>
      </c>
      <c r="G87" s="132">
        <v>44926</v>
      </c>
      <c r="H87" s="199">
        <v>0</v>
      </c>
      <c r="I87" s="391" t="s">
        <v>347</v>
      </c>
    </row>
    <row r="88" spans="2:9" ht="25.5" x14ac:dyDescent="0.25">
      <c r="B88" s="396"/>
      <c r="C88" s="294"/>
      <c r="D88" s="34" t="s">
        <v>142</v>
      </c>
      <c r="E88" s="114" t="s">
        <v>246</v>
      </c>
      <c r="F88" s="132">
        <v>44835</v>
      </c>
      <c r="G88" s="132">
        <v>44926</v>
      </c>
      <c r="H88" s="199">
        <v>0</v>
      </c>
      <c r="I88" s="391" t="s">
        <v>347</v>
      </c>
    </row>
    <row r="89" spans="2:9" ht="25.5" x14ac:dyDescent="0.25">
      <c r="B89" s="395">
        <v>10</v>
      </c>
      <c r="C89" s="314" t="s">
        <v>127</v>
      </c>
      <c r="D89" s="61" t="s">
        <v>58</v>
      </c>
      <c r="E89" s="242" t="s">
        <v>416</v>
      </c>
      <c r="F89" s="84">
        <v>44713</v>
      </c>
      <c r="G89" s="84">
        <v>44926</v>
      </c>
      <c r="H89" s="244">
        <v>0</v>
      </c>
      <c r="I89" s="391" t="s">
        <v>348</v>
      </c>
    </row>
    <row r="90" spans="2:9" x14ac:dyDescent="0.25">
      <c r="B90" s="395"/>
      <c r="C90" s="314"/>
      <c r="D90" s="61" t="s">
        <v>59</v>
      </c>
      <c r="E90" s="242" t="s">
        <v>254</v>
      </c>
      <c r="F90" s="84">
        <v>44713</v>
      </c>
      <c r="G90" s="84">
        <v>44926</v>
      </c>
      <c r="H90" s="244">
        <v>0</v>
      </c>
      <c r="I90" s="391" t="s">
        <v>348</v>
      </c>
    </row>
    <row r="91" spans="2:9" x14ac:dyDescent="0.25">
      <c r="B91" s="395"/>
      <c r="C91" s="314"/>
      <c r="D91" s="61" t="s">
        <v>60</v>
      </c>
      <c r="E91" s="242" t="s">
        <v>255</v>
      </c>
      <c r="F91" s="84">
        <v>44713</v>
      </c>
      <c r="G91" s="84">
        <v>44926</v>
      </c>
      <c r="H91" s="244">
        <v>0</v>
      </c>
      <c r="I91" s="391" t="s">
        <v>348</v>
      </c>
    </row>
    <row r="92" spans="2:9" ht="25.5" x14ac:dyDescent="0.25">
      <c r="B92" s="395"/>
      <c r="C92" s="314"/>
      <c r="D92" s="61" t="s">
        <v>110</v>
      </c>
      <c r="E92" s="242" t="s">
        <v>256</v>
      </c>
      <c r="F92" s="84">
        <v>44713</v>
      </c>
      <c r="G92" s="84">
        <v>44926</v>
      </c>
      <c r="H92" s="244">
        <v>0</v>
      </c>
      <c r="I92" s="391" t="s">
        <v>348</v>
      </c>
    </row>
    <row r="93" spans="2:9" ht="25.5" x14ac:dyDescent="0.25">
      <c r="B93" s="395"/>
      <c r="C93" s="314"/>
      <c r="D93" s="61" t="s">
        <v>111</v>
      </c>
      <c r="E93" s="242" t="s">
        <v>257</v>
      </c>
      <c r="F93" s="84">
        <v>44713</v>
      </c>
      <c r="G93" s="84">
        <v>44926</v>
      </c>
      <c r="H93" s="244">
        <v>0</v>
      </c>
      <c r="I93" s="391" t="s">
        <v>348</v>
      </c>
    </row>
    <row r="94" spans="2:9" x14ac:dyDescent="0.25">
      <c r="B94" s="395"/>
      <c r="C94" s="314"/>
      <c r="D94" s="61" t="s">
        <v>112</v>
      </c>
      <c r="E94" s="242" t="s">
        <v>258</v>
      </c>
      <c r="F94" s="84">
        <v>44713</v>
      </c>
      <c r="G94" s="84">
        <v>44926</v>
      </c>
      <c r="H94" s="244">
        <v>0</v>
      </c>
      <c r="I94" s="391" t="s">
        <v>348</v>
      </c>
    </row>
    <row r="95" spans="2:9" x14ac:dyDescent="0.25">
      <c r="B95" s="395"/>
      <c r="C95" s="314"/>
      <c r="D95" s="61" t="s">
        <v>113</v>
      </c>
      <c r="E95" s="242" t="s">
        <v>259</v>
      </c>
      <c r="F95" s="84">
        <v>44713</v>
      </c>
      <c r="G95" s="84">
        <v>44926</v>
      </c>
      <c r="H95" s="244">
        <v>0</v>
      </c>
      <c r="I95" s="391" t="s">
        <v>348</v>
      </c>
    </row>
    <row r="96" spans="2:9" x14ac:dyDescent="0.25">
      <c r="B96" s="395"/>
      <c r="C96" s="314"/>
      <c r="D96" s="61" t="s">
        <v>140</v>
      </c>
      <c r="E96" s="242" t="s">
        <v>368</v>
      </c>
      <c r="F96" s="84">
        <v>44713</v>
      </c>
      <c r="G96" s="84">
        <v>44926</v>
      </c>
      <c r="H96" s="244">
        <v>0</v>
      </c>
      <c r="I96" s="391" t="s">
        <v>348</v>
      </c>
    </row>
    <row r="97" spans="2:9" ht="25.5" x14ac:dyDescent="0.25">
      <c r="B97" s="395"/>
      <c r="C97" s="314"/>
      <c r="D97" s="61" t="s">
        <v>141</v>
      </c>
      <c r="E97" s="242" t="s">
        <v>260</v>
      </c>
      <c r="F97" s="84">
        <v>44713</v>
      </c>
      <c r="G97" s="84">
        <v>44926</v>
      </c>
      <c r="H97" s="244">
        <v>0</v>
      </c>
      <c r="I97" s="391" t="s">
        <v>348</v>
      </c>
    </row>
    <row r="98" spans="2:9" ht="25.5" x14ac:dyDescent="0.25">
      <c r="B98" s="394">
        <v>11</v>
      </c>
      <c r="C98" s="309" t="s">
        <v>370</v>
      </c>
      <c r="D98" s="40" t="s">
        <v>58</v>
      </c>
      <c r="E98" s="136" t="s">
        <v>95</v>
      </c>
      <c r="F98" s="91">
        <v>43969</v>
      </c>
      <c r="G98" s="91">
        <v>44006</v>
      </c>
      <c r="H98" s="201">
        <v>1.6670000000000001E-2</v>
      </c>
      <c r="I98" s="391" t="s">
        <v>474</v>
      </c>
    </row>
    <row r="99" spans="2:9" ht="25.5" x14ac:dyDescent="0.25">
      <c r="B99" s="394"/>
      <c r="C99" s="309"/>
      <c r="D99" s="41" t="s">
        <v>59</v>
      </c>
      <c r="E99" s="136" t="s">
        <v>119</v>
      </c>
      <c r="F99" s="91">
        <v>44006</v>
      </c>
      <c r="G99" s="91">
        <v>44070</v>
      </c>
      <c r="H99" s="201">
        <v>1.6670000000000001E-2</v>
      </c>
      <c r="I99" s="391" t="s">
        <v>474</v>
      </c>
    </row>
    <row r="100" spans="2:9" x14ac:dyDescent="0.25">
      <c r="B100" s="394"/>
      <c r="C100" s="309"/>
      <c r="D100" s="41" t="s">
        <v>60</v>
      </c>
      <c r="E100" s="137" t="s">
        <v>267</v>
      </c>
      <c r="F100" s="91">
        <v>44743</v>
      </c>
      <c r="G100" s="91">
        <v>44926</v>
      </c>
      <c r="H100" s="201">
        <v>0</v>
      </c>
      <c r="I100" s="391" t="s">
        <v>349</v>
      </c>
    </row>
    <row r="101" spans="2:9" x14ac:dyDescent="0.25">
      <c r="B101" s="394"/>
      <c r="C101" s="309"/>
      <c r="D101" s="41" t="s">
        <v>110</v>
      </c>
      <c r="E101" s="147" t="s">
        <v>268</v>
      </c>
      <c r="F101" s="91">
        <v>44743</v>
      </c>
      <c r="G101" s="91">
        <v>44926</v>
      </c>
      <c r="H101" s="201">
        <v>0</v>
      </c>
      <c r="I101" s="391" t="s">
        <v>350</v>
      </c>
    </row>
    <row r="102" spans="2:9" ht="25.5" x14ac:dyDescent="0.25">
      <c r="B102" s="394"/>
      <c r="C102" s="309"/>
      <c r="D102" s="41" t="s">
        <v>111</v>
      </c>
      <c r="E102" s="147" t="s">
        <v>373</v>
      </c>
      <c r="F102" s="91">
        <v>44743</v>
      </c>
      <c r="G102" s="91">
        <v>44926</v>
      </c>
      <c r="H102" s="201">
        <v>0</v>
      </c>
      <c r="I102" s="391" t="s">
        <v>351</v>
      </c>
    </row>
    <row r="103" spans="2:9" x14ac:dyDescent="0.25">
      <c r="B103" s="317">
        <v>12</v>
      </c>
      <c r="C103" s="322" t="s">
        <v>93</v>
      </c>
      <c r="D103" s="139" t="s">
        <v>58</v>
      </c>
      <c r="E103" s="140" t="s">
        <v>273</v>
      </c>
      <c r="F103" s="85">
        <v>44409</v>
      </c>
      <c r="G103" s="85">
        <v>44895</v>
      </c>
      <c r="H103" s="189">
        <v>1.1900000000000001E-2</v>
      </c>
      <c r="I103" s="391" t="s">
        <v>474</v>
      </c>
    </row>
    <row r="104" spans="2:9" x14ac:dyDescent="0.25">
      <c r="B104" s="317"/>
      <c r="C104" s="322"/>
      <c r="D104" s="139" t="s">
        <v>59</v>
      </c>
      <c r="E104" s="140" t="s">
        <v>274</v>
      </c>
      <c r="F104" s="85">
        <v>44501</v>
      </c>
      <c r="G104" s="85">
        <v>44926</v>
      </c>
      <c r="H104" s="189">
        <v>0</v>
      </c>
      <c r="I104" s="391" t="s">
        <v>473</v>
      </c>
    </row>
    <row r="105" spans="2:9" ht="25.5" x14ac:dyDescent="0.25">
      <c r="B105" s="317"/>
      <c r="C105" s="322"/>
      <c r="D105" s="139" t="s">
        <v>275</v>
      </c>
      <c r="E105" s="141" t="s">
        <v>276</v>
      </c>
      <c r="F105" s="85">
        <v>44501</v>
      </c>
      <c r="G105" s="85">
        <v>44865</v>
      </c>
      <c r="H105" s="189">
        <v>0</v>
      </c>
      <c r="I105" s="391" t="s">
        <v>473</v>
      </c>
    </row>
    <row r="106" spans="2:9" x14ac:dyDescent="0.25">
      <c r="B106" s="317"/>
      <c r="C106" s="322"/>
      <c r="D106" s="139" t="s">
        <v>110</v>
      </c>
      <c r="E106" s="141" t="s">
        <v>277</v>
      </c>
      <c r="F106" s="85">
        <v>44562</v>
      </c>
      <c r="G106" s="85">
        <v>44926</v>
      </c>
      <c r="H106" s="189">
        <v>0</v>
      </c>
      <c r="I106" s="391" t="s">
        <v>352</v>
      </c>
    </row>
    <row r="107" spans="2:9" x14ac:dyDescent="0.25">
      <c r="B107" s="317"/>
      <c r="C107" s="322"/>
      <c r="D107" s="139" t="s">
        <v>111</v>
      </c>
      <c r="E107" s="141" t="s">
        <v>278</v>
      </c>
      <c r="F107" s="85">
        <v>44562</v>
      </c>
      <c r="G107" s="85">
        <v>44926</v>
      </c>
      <c r="H107" s="189">
        <v>0</v>
      </c>
      <c r="I107" s="391" t="s">
        <v>352</v>
      </c>
    </row>
    <row r="108" spans="2:9" ht="25.5" x14ac:dyDescent="0.25">
      <c r="B108" s="317"/>
      <c r="C108" s="322"/>
      <c r="D108" s="139" t="s">
        <v>112</v>
      </c>
      <c r="E108" s="141" t="s">
        <v>279</v>
      </c>
      <c r="F108" s="85">
        <v>44773</v>
      </c>
      <c r="G108" s="85">
        <v>44926</v>
      </c>
      <c r="H108" s="189">
        <v>0</v>
      </c>
      <c r="I108" s="391" t="s">
        <v>353</v>
      </c>
    </row>
    <row r="109" spans="2:9" x14ac:dyDescent="0.25">
      <c r="B109" s="393"/>
      <c r="C109" s="392"/>
      <c r="D109" s="139" t="s">
        <v>113</v>
      </c>
      <c r="E109" s="141" t="s">
        <v>280</v>
      </c>
      <c r="F109" s="85">
        <v>44773</v>
      </c>
      <c r="G109" s="85">
        <v>44926</v>
      </c>
      <c r="H109" s="189">
        <v>0</v>
      </c>
      <c r="I109" s="391" t="s">
        <v>472</v>
      </c>
    </row>
    <row r="110" spans="2:9" x14ac:dyDescent="0.25">
      <c r="D110" s="1"/>
      <c r="E110" s="203"/>
      <c r="F110" s="2"/>
      <c r="G110" s="2"/>
      <c r="H110" s="8"/>
    </row>
    <row r="111" spans="2:9" x14ac:dyDescent="0.25">
      <c r="D111" s="1"/>
      <c r="E111" s="203"/>
      <c r="F111" s="2"/>
      <c r="G111" s="2"/>
      <c r="H111" s="8"/>
    </row>
    <row r="112" spans="2:9" x14ac:dyDescent="0.25">
      <c r="D112" s="1"/>
      <c r="E112" s="203"/>
      <c r="F112" s="2"/>
      <c r="G112" s="2"/>
      <c r="H112" s="8"/>
    </row>
    <row r="113" spans="4:8" x14ac:dyDescent="0.25">
      <c r="D113" s="1"/>
      <c r="E113" s="203"/>
      <c r="F113" s="2"/>
      <c r="G113" s="2"/>
      <c r="H113" s="8"/>
    </row>
    <row r="114" spans="4:8" x14ac:dyDescent="0.25">
      <c r="D114" s="1"/>
      <c r="E114" s="203"/>
      <c r="F114" s="2"/>
      <c r="G114" s="2"/>
      <c r="H114" s="8"/>
    </row>
    <row r="115" spans="4:8" x14ac:dyDescent="0.25">
      <c r="D115" s="1"/>
      <c r="E115" s="203"/>
      <c r="F115" s="2"/>
      <c r="G115" s="2"/>
      <c r="H115" s="8"/>
    </row>
    <row r="116" spans="4:8" x14ac:dyDescent="0.25">
      <c r="D116" s="1"/>
      <c r="E116" s="203"/>
      <c r="F116" s="318"/>
      <c r="G116" s="318"/>
      <c r="H116" s="318"/>
    </row>
    <row r="117" spans="4:8" x14ac:dyDescent="0.25">
      <c r="D117" s="1"/>
      <c r="E117" s="203"/>
      <c r="H117"/>
    </row>
    <row r="118" spans="4:8" x14ac:dyDescent="0.25">
      <c r="D118" s="1"/>
      <c r="E118" s="203"/>
      <c r="F118" s="2"/>
      <c r="G118" s="2"/>
      <c r="H118" s="8"/>
    </row>
    <row r="119" spans="4:8" x14ac:dyDescent="0.25">
      <c r="D119" s="1"/>
      <c r="E119" s="203"/>
      <c r="F119" s="2"/>
      <c r="G119" s="2"/>
      <c r="H119" s="18"/>
    </row>
    <row r="120" spans="4:8" x14ac:dyDescent="0.25">
      <c r="D120" s="1"/>
      <c r="E120" s="203"/>
      <c r="F120" s="2"/>
      <c r="G120" s="2"/>
      <c r="H120" s="18"/>
    </row>
    <row r="121" spans="4:8" x14ac:dyDescent="0.25">
      <c r="D121" s="1"/>
      <c r="E121" s="203"/>
      <c r="F121" s="2"/>
      <c r="G121" s="2"/>
      <c r="H121" s="18"/>
    </row>
    <row r="122" spans="4:8" x14ac:dyDescent="0.25">
      <c r="D122" s="1"/>
      <c r="E122" s="203"/>
      <c r="F122" s="2"/>
      <c r="G122" s="2"/>
      <c r="H122" s="18"/>
    </row>
    <row r="123" spans="4:8" x14ac:dyDescent="0.25">
      <c r="D123" s="10"/>
      <c r="E123" s="7"/>
      <c r="F123" s="2"/>
      <c r="G123" s="2"/>
      <c r="H123" s="18"/>
    </row>
  </sheetData>
  <mergeCells count="34">
    <mergeCell ref="C103:C109"/>
    <mergeCell ref="B63:B78"/>
    <mergeCell ref="C63:C78"/>
    <mergeCell ref="B79:B88"/>
    <mergeCell ref="C79:C88"/>
    <mergeCell ref="F116:H116"/>
    <mergeCell ref="B89:B97"/>
    <mergeCell ref="C89:C97"/>
    <mergeCell ref="B98:B102"/>
    <mergeCell ref="C98:C102"/>
    <mergeCell ref="B103:B109"/>
    <mergeCell ref="B45:B49"/>
    <mergeCell ref="C45:C49"/>
    <mergeCell ref="B50:B55"/>
    <mergeCell ref="C50:C55"/>
    <mergeCell ref="B56:B62"/>
    <mergeCell ref="C56:C62"/>
    <mergeCell ref="C3:C5"/>
    <mergeCell ref="B6:B15"/>
    <mergeCell ref="C6:C15"/>
    <mergeCell ref="B16:B37"/>
    <mergeCell ref="C16:C37"/>
    <mergeCell ref="B38:B44"/>
    <mergeCell ref="C38:C44"/>
    <mergeCell ref="H1:H2"/>
    <mergeCell ref="I1:I2"/>
    <mergeCell ref="I3:I5"/>
    <mergeCell ref="I50:I55"/>
    <mergeCell ref="B1:B2"/>
    <mergeCell ref="C1:C2"/>
    <mergeCell ref="D1:D2"/>
    <mergeCell ref="E1:E2"/>
    <mergeCell ref="F1:G1"/>
    <mergeCell ref="B3:B5"/>
  </mergeCells>
  <dataValidations count="3">
    <dataValidation operator="greaterThanOrEqual" allowBlank="1" showInputMessage="1" showErrorMessage="1" sqref="D3:D102" xr:uid="{00000000-0002-0000-0100-000002000000}"/>
    <dataValidation type="date" allowBlank="1" showInputMessage="1" showErrorMessage="1" promptTitle="Validación" prompt="formato DD/MM/AA" sqref="F98:G102 G16 F3:F16 G38:G39 F38:F41 F50:F63 G50:G62 G3:G10" xr:uid="{00000000-0002-0000-0100-000001000000}">
      <formula1>36526</formula1>
      <formula2>44177</formula2>
    </dataValidation>
    <dataValidation type="date" operator="greaterThanOrEqual" allowBlank="1" showInputMessage="1" showErrorMessage="1" sqref="D110:D114" xr:uid="{00000000-0002-0000-0100-000000000000}">
      <formula1>41426</formula1>
    </dataValidation>
  </dataValidation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E18"/>
  <sheetViews>
    <sheetView workbookViewId="0">
      <selection activeCell="E8" sqref="E8"/>
    </sheetView>
  </sheetViews>
  <sheetFormatPr baseColWidth="10" defaultRowHeight="15" x14ac:dyDescent="0.25"/>
  <cols>
    <col min="1" max="1" width="11.42578125" style="13"/>
    <col min="2" max="2" width="25.28515625" style="12" bestFit="1" customWidth="1"/>
    <col min="3" max="3" width="58.42578125" style="13" bestFit="1" customWidth="1"/>
    <col min="4" max="16384" width="11.42578125" style="13"/>
  </cols>
  <sheetData>
    <row r="1" spans="2:5" ht="15.75" customHeight="1" x14ac:dyDescent="0.25"/>
    <row r="2" spans="2:5" ht="60" x14ac:dyDescent="0.25">
      <c r="B2" s="14" t="s">
        <v>78</v>
      </c>
      <c r="C2" s="15" t="s">
        <v>79</v>
      </c>
    </row>
    <row r="3" spans="2:5" x14ac:dyDescent="0.25">
      <c r="B3" s="16"/>
      <c r="C3" s="16"/>
    </row>
    <row r="4" spans="2:5" x14ac:dyDescent="0.25">
      <c r="B4" s="390" t="s">
        <v>81</v>
      </c>
      <c r="C4" s="390"/>
    </row>
    <row r="5" spans="2:5" ht="30" x14ac:dyDescent="0.25">
      <c r="B5" s="14" t="s">
        <v>61</v>
      </c>
      <c r="C5" s="15" t="s">
        <v>82</v>
      </c>
    </row>
    <row r="6" spans="2:5" ht="30" x14ac:dyDescent="0.25">
      <c r="B6" s="14" t="s">
        <v>62</v>
      </c>
      <c r="C6" s="15" t="s">
        <v>83</v>
      </c>
    </row>
    <row r="7" spans="2:5" ht="45" x14ac:dyDescent="0.25">
      <c r="B7" s="14" t="s">
        <v>63</v>
      </c>
      <c r="C7" s="15" t="s">
        <v>84</v>
      </c>
      <c r="E7" s="127"/>
    </row>
    <row r="8" spans="2:5" ht="30" x14ac:dyDescent="0.25">
      <c r="B8" s="14" t="s">
        <v>64</v>
      </c>
      <c r="C8" s="15" t="s">
        <v>56</v>
      </c>
    </row>
    <row r="9" spans="2:5" ht="120" x14ac:dyDescent="0.25">
      <c r="B9" s="14" t="s">
        <v>65</v>
      </c>
      <c r="C9" s="15" t="s">
        <v>85</v>
      </c>
    </row>
    <row r="10" spans="2:5" ht="30" x14ac:dyDescent="0.25">
      <c r="B10" s="14" t="s">
        <v>66</v>
      </c>
      <c r="C10" s="15" t="s">
        <v>67</v>
      </c>
    </row>
    <row r="11" spans="2:5" ht="45" x14ac:dyDescent="0.25">
      <c r="B11" s="14" t="s">
        <v>68</v>
      </c>
      <c r="C11" s="15" t="s">
        <v>69</v>
      </c>
    </row>
    <row r="12" spans="2:5" ht="30" x14ac:dyDescent="0.25">
      <c r="B12" s="14" t="s">
        <v>70</v>
      </c>
      <c r="C12" s="17" t="s">
        <v>71</v>
      </c>
    </row>
    <row r="13" spans="2:5" ht="45" x14ac:dyDescent="0.25">
      <c r="B13" s="14" t="s">
        <v>72</v>
      </c>
      <c r="C13" s="15" t="s">
        <v>73</v>
      </c>
    </row>
    <row r="14" spans="2:5" x14ac:dyDescent="0.25">
      <c r="B14" s="14" t="s">
        <v>74</v>
      </c>
      <c r="C14" s="17" t="s">
        <v>75</v>
      </c>
    </row>
    <row r="15" spans="2:5" ht="45" x14ac:dyDescent="0.25">
      <c r="B15" s="14" t="s">
        <v>76</v>
      </c>
      <c r="C15" s="15" t="s">
        <v>77</v>
      </c>
    </row>
    <row r="16" spans="2:5" ht="45" x14ac:dyDescent="0.25">
      <c r="B16" s="14" t="s">
        <v>76</v>
      </c>
      <c r="C16" s="17"/>
    </row>
    <row r="17" spans="2:3" x14ac:dyDescent="0.25">
      <c r="B17" s="386" t="s">
        <v>80</v>
      </c>
      <c r="C17" s="387"/>
    </row>
    <row r="18" spans="2:3" x14ac:dyDescent="0.25">
      <c r="B18" s="388"/>
      <c r="C18" s="389"/>
    </row>
  </sheetData>
  <mergeCells count="2">
    <mergeCell ref="B17:C18"/>
    <mergeCell ref="B4:C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PMA</vt:lpstr>
      <vt:lpstr>Resumen</vt:lpstr>
      <vt:lpstr>Instructivo PMA</vt:lpstr>
      <vt:lpstr>PMA!Área_de_impresión</vt:lpstr>
      <vt:lpstr>PMA!Títulos_a_imprimir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YENNI MARCELA GASCA MUETE</dc:creator>
  <cp:lastModifiedBy>USER</cp:lastModifiedBy>
  <cp:lastPrinted>2021-11-25T15:11:05Z</cp:lastPrinted>
  <dcterms:created xsi:type="dcterms:W3CDTF">2016-07-06T19:37:36Z</dcterms:created>
  <dcterms:modified xsi:type="dcterms:W3CDTF">2021-11-25T15:26:44Z</dcterms:modified>
</cp:coreProperties>
</file>