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garcia\Documents\Bibiana Garcia\2022\SALIDA\AGN\"/>
    </mc:Choice>
  </mc:AlternateContent>
  <bookViews>
    <workbookView xWindow="0" yWindow="0" windowWidth="24000" windowHeight="9030"/>
  </bookViews>
  <sheets>
    <sheet name="PMA" sheetId="1" r:id="rId1"/>
    <sheet name="Resumen" sheetId="5" r:id="rId2"/>
    <sheet name="Instructivo PMA" sheetId="4" r:id="rId3"/>
  </sheets>
  <definedNames>
    <definedName name="_xlnm._FilterDatabase" localSheetId="0" hidden="1">PMA!$A$9:$W$128</definedName>
    <definedName name="_xlnm.Print_Area" localSheetId="0">PMA!$A$1:$V$130</definedName>
    <definedName name="_xlnm.Print_Titles" localSheetId="0">PMA!$7:$9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0" i="1" l="1"/>
  <c r="L86" i="1"/>
  <c r="L70" i="1"/>
  <c r="L63" i="1"/>
  <c r="L52" i="1"/>
  <c r="L45" i="1"/>
  <c r="L13" i="1"/>
  <c r="L23" i="1"/>
  <c r="L105" i="1" l="1"/>
  <c r="L96" i="1" l="1"/>
  <c r="L57" i="1" l="1"/>
  <c r="L10" i="1"/>
  <c r="I27" i="1" l="1"/>
  <c r="I111" i="1" l="1"/>
  <c r="I112" i="1"/>
  <c r="I113" i="1"/>
  <c r="I114" i="1"/>
  <c r="I115" i="1"/>
  <c r="I116" i="1"/>
  <c r="I107" i="1"/>
  <c r="I108" i="1"/>
  <c r="I109" i="1"/>
  <c r="I97" i="1"/>
  <c r="I98" i="1"/>
  <c r="I99" i="1"/>
  <c r="I100" i="1"/>
  <c r="I101" i="1"/>
  <c r="I102" i="1"/>
  <c r="I103" i="1"/>
  <c r="I104" i="1"/>
  <c r="I88" i="1"/>
  <c r="I89" i="1"/>
  <c r="I90" i="1"/>
  <c r="I91" i="1"/>
  <c r="I92" i="1"/>
  <c r="I93" i="1"/>
  <c r="I94" i="1"/>
  <c r="I95" i="1"/>
  <c r="I75" i="1"/>
  <c r="I76" i="1"/>
  <c r="I77" i="1"/>
  <c r="I78" i="1"/>
  <c r="I79" i="1"/>
  <c r="I80" i="1"/>
  <c r="I81" i="1"/>
  <c r="I82" i="1"/>
  <c r="I83" i="1"/>
  <c r="I84" i="1"/>
  <c r="I85" i="1"/>
  <c r="I86" i="1"/>
  <c r="I87" i="1"/>
  <c r="I53" i="1" l="1"/>
  <c r="I66" i="1"/>
  <c r="I67" i="1"/>
  <c r="I68" i="1"/>
  <c r="I69" i="1"/>
  <c r="I62" i="1"/>
  <c r="I52" i="1"/>
  <c r="I54" i="1"/>
  <c r="I55" i="1"/>
  <c r="I56" i="1"/>
  <c r="I50" i="1"/>
  <c r="I51" i="1"/>
  <c r="I42" i="1"/>
  <c r="I30" i="1"/>
  <c r="I31" i="1"/>
  <c r="I32" i="1"/>
  <c r="I33" i="1"/>
  <c r="I34" i="1"/>
  <c r="I35" i="1"/>
  <c r="I36" i="1"/>
  <c r="I37" i="1"/>
  <c r="I38" i="1"/>
  <c r="I39" i="1"/>
  <c r="I40" i="1"/>
  <c r="I41" i="1"/>
  <c r="I43" i="1"/>
  <c r="I18" i="1" l="1"/>
  <c r="I19" i="1"/>
  <c r="I20" i="1"/>
  <c r="I21" i="1"/>
  <c r="I22" i="1"/>
  <c r="I70" i="1"/>
  <c r="I71" i="1"/>
  <c r="I72" i="1"/>
  <c r="I73" i="1"/>
  <c r="I74" i="1"/>
  <c r="I96" i="1"/>
  <c r="I105" i="1"/>
  <c r="I106" i="1"/>
  <c r="I110" i="1"/>
  <c r="I63" i="1"/>
  <c r="I64" i="1"/>
  <c r="I65" i="1"/>
  <c r="I57" i="1"/>
  <c r="I58" i="1"/>
  <c r="I59" i="1"/>
  <c r="I60" i="1"/>
  <c r="I61" i="1"/>
  <c r="I45" i="1"/>
  <c r="I46" i="1"/>
  <c r="I47" i="1"/>
  <c r="I48" i="1"/>
  <c r="I49" i="1"/>
  <c r="I23" i="1"/>
  <c r="I24" i="1"/>
  <c r="I25" i="1"/>
  <c r="I26" i="1"/>
  <c r="I28" i="1"/>
  <c r="I29" i="1"/>
  <c r="I16" i="1"/>
  <c r="I17" i="1"/>
  <c r="I13" i="1"/>
  <c r="I14" i="1"/>
  <c r="I15" i="1"/>
  <c r="I11" i="1"/>
  <c r="I12" i="1"/>
  <c r="I10" i="1"/>
  <c r="F127" i="1" l="1"/>
  <c r="F126" i="1"/>
  <c r="F125" i="1"/>
  <c r="F124" i="1"/>
  <c r="F123" i="1"/>
  <c r="F122" i="1"/>
  <c r="F121" i="1"/>
  <c r="F120" i="1"/>
  <c r="F119" i="1"/>
  <c r="F118" i="1"/>
  <c r="F117" i="1"/>
  <c r="F128" i="1"/>
  <c r="E130" i="1" l="1"/>
</calcChain>
</file>

<file path=xl/comments1.xml><?xml version="1.0" encoding="utf-8"?>
<comments xmlns="http://schemas.openxmlformats.org/spreadsheetml/2006/main">
  <authors>
    <author>Maria Elvira Zea</author>
    <author>HERNAN ALONSO RODRIGUEZ MORA</author>
  </authors>
  <commentList>
    <comment ref="Q8" authorId="0" shapeId="0">
      <text>
        <r>
          <rPr>
            <sz val="9"/>
            <color indexed="81"/>
            <rFont val="Tahoma"/>
            <family val="2"/>
          </rPr>
          <t xml:space="preserve">Dejar las observaciones frente al cumplimiento y efectividad de las tareas implementadas. 
</t>
        </r>
      </text>
    </comment>
    <comment ref="T8" authorId="1" shapeId="0">
      <text>
        <r>
          <rPr>
            <b/>
            <sz val="9"/>
            <color indexed="81"/>
            <rFont val="Tahoma"/>
            <family val="2"/>
          </rPr>
          <t xml:space="preserve">Fecha en que se cierra completamente el hallazgo
</t>
        </r>
      </text>
    </comment>
    <comment ref="U8" authorId="1" shapeId="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<sst xmlns="http://schemas.openxmlformats.org/spreadsheetml/2006/main" count="1278" uniqueCount="488">
  <si>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</si>
  <si>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</si>
  <si>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</si>
  <si>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</si>
  <si>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</si>
  <si>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</si>
  <si>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</si>
  <si>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</si>
  <si>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</si>
  <si>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</si>
  <si>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</si>
  <si>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</si>
  <si>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</si>
  <si>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</si>
  <si>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</si>
  <si>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</si>
  <si>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</si>
  <si>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</si>
  <si>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</si>
  <si>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</si>
  <si>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</si>
  <si>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</si>
  <si>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</si>
  <si>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AVANCE DEL PLAN DE CUMPLIMIENTO (ACCIONES)</t>
  </si>
  <si>
    <t>Acción 1</t>
  </si>
  <si>
    <t>Acción 2</t>
  </si>
  <si>
    <t>Acción 3</t>
  </si>
  <si>
    <t>Acción 4</t>
  </si>
  <si>
    <t>Acción 5</t>
  </si>
  <si>
    <t>Acción 6</t>
  </si>
  <si>
    <t>Acción 8</t>
  </si>
  <si>
    <t>Acción 9</t>
  </si>
  <si>
    <t>Acción 10</t>
  </si>
  <si>
    <t>Acción 11</t>
  </si>
  <si>
    <t>Acción 12</t>
  </si>
  <si>
    <t>CUMPLIMIENTO DEL PLAN DE MEJORAMIENTO</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</si>
  <si>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</si>
  <si>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</si>
  <si>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</si>
  <si>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</si>
  <si>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</si>
  <si>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</si>
  <si>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</si>
  <si>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</si>
  <si>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ACCION 1</t>
  </si>
  <si>
    <t xml:space="preserve">ACCION 2 </t>
  </si>
  <si>
    <t>ACCION 3</t>
  </si>
  <si>
    <t>ACCION 4</t>
  </si>
  <si>
    <t>ACCION 5</t>
  </si>
  <si>
    <t>ACCION 6</t>
  </si>
  <si>
    <t>ACCION 7</t>
  </si>
  <si>
    <t>ACCION 8</t>
  </si>
  <si>
    <t>ACCION 9</t>
  </si>
  <si>
    <t>ACCION 10</t>
  </si>
  <si>
    <t>ACCION 11</t>
  </si>
  <si>
    <t>ACCION 12</t>
  </si>
  <si>
    <t>Establecer  el / los objetivos según el número de acciones que permitan subsanar el hallazgo</t>
  </si>
  <si>
    <t>No. TAREA</t>
  </si>
  <si>
    <t>T1</t>
  </si>
  <si>
    <t>T2</t>
  </si>
  <si>
    <t>T3</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</si>
  <si>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</si>
  <si>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</si>
  <si>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</si>
  <si>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</si>
  <si>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</si>
  <si>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</si>
  <si>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</si>
  <si>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</si>
  <si>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</si>
  <si>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</si>
  <si>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</si>
  <si>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</si>
  <si>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</si>
  <si>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</si>
  <si>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</si>
  <si>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</si>
  <si>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</si>
  <si>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Fecha de iniciación y finalización del PMA</t>
  </si>
  <si>
    <t>La fecha de inicio cuenta a partir de la aprobación del PMA por parte del Comité Interno de Archivo ó Comité de Desarrollo Adminstraivo según corresponda; esto mediante acto administrativo</t>
  </si>
  <si>
    <t>Nota: En el diligenciamiento del formato, se debe tener en cuenta, NO AGREGAR O ELIMINAR COLUMNAS.</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</si>
  <si>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</si>
  <si>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</si>
  <si>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</si>
  <si>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</si>
  <si>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</si>
  <si>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Formular la política de gestión documental</t>
  </si>
  <si>
    <t>Formular, aprobar y convalidar las Tablas de Retención Documental (TRD) y Cuadros de Clasificación Documental (CCD)</t>
  </si>
  <si>
    <t>Elaborar y aprobar el Programa de Gestión Documental (PGD)</t>
  </si>
  <si>
    <t>Elaboración de los Inventarios documentales (Formato Único de Inventario Documental - FUID)</t>
  </si>
  <si>
    <t>Modelo de Requisitos para la Gestión de Documentos Electrónicos</t>
  </si>
  <si>
    <t>Capacitar al personal de archivo</t>
  </si>
  <si>
    <t>Aplicación del procedimiento en el área de correspondencia</t>
  </si>
  <si>
    <t>Elaborar e implementar el Sistema Integrado de Conservación Documental</t>
  </si>
  <si>
    <t>Elaborar y tramitar la firma y publicidad de la Resolución de aprobación de la Política de Gestión Documental</t>
  </si>
  <si>
    <t>Actualizar el procedimiento para la producción, registro y control de actos administrativos Resoluciones</t>
  </si>
  <si>
    <t>Elaborar la política de gestión documental, de acuerdo con las normas. Presentar la política de Gestión Documental ante el Comité Institucional de Gestión y Desempeño y lograr su aprobación y difusión a este nivel.</t>
  </si>
  <si>
    <t>Documento "Política de Gestión Documental" aprobada por el CIGD</t>
  </si>
  <si>
    <t>Resolución de aprobación y adopción de Política de Gestión Documental firmada y publicada</t>
  </si>
  <si>
    <t>TRD de todas las dependencias del IDEAM aprobadas por el CIGD</t>
  </si>
  <si>
    <t>Recursos</t>
  </si>
  <si>
    <t xml:space="preserve">Difusión - La política de gestión documental es la voluntad de querer adoptar como propia una directriz institucional que debe ser acatada y entendida como uno de los valores institucionales, por todos los servidores del IDEAM, por tanto requiere ser divulgada desde la Alta Dirección, desde la Oficina de Planeación velar por su implementación y desde la OCI asegurar el cumplimiento a todo nivel.  </t>
  </si>
  <si>
    <t>Levantamiento de información institucional</t>
  </si>
  <si>
    <t>Análisis de la información institucional, levantamiento de encuestas y entrevistas con Jefes de las dependencias</t>
  </si>
  <si>
    <t>Presentación de las TRD del IDEAM al AGN para convalidación y anotación en el Registro Único de Series Documentales</t>
  </si>
  <si>
    <t>Comunicados
Actas de reuniones
Listas de asistencia</t>
  </si>
  <si>
    <t>Cuadro de Clasificación Documental del IDEAM aprobado por el CIGD</t>
  </si>
  <si>
    <t>Elaboración y desarrollo de plan de trabajo para la difusión e implementación del PGD del IDEAM, para documentos físicos</t>
  </si>
  <si>
    <t>Plan de capacitación archivística</t>
  </si>
  <si>
    <t xml:space="preserve">Intervenir los fondos documentales acumulados
(estas actividades incluyen los documentos electrónicos o digitales que se encuentran en los computadores de las oficinas y los repositorios digitales.) 
</t>
  </si>
  <si>
    <t>T4</t>
  </si>
  <si>
    <t>T5</t>
  </si>
  <si>
    <t>T6</t>
  </si>
  <si>
    <t>T7</t>
  </si>
  <si>
    <t>INSTITUTO DE HIDROLOGIA METEOROLOGÍA Y ESTUDIOS AMBIENTALES - IDEAM</t>
  </si>
  <si>
    <t>YOLANDA GONZÁLEZ HERNANDEZ - DIRECTORA GENERAL</t>
  </si>
  <si>
    <t>830000602-5</t>
  </si>
  <si>
    <t>Desarrollar los procedimientos, metodología y trámites establecidos en el acuerdo 04 de 2019 para la elaboración, aprobación por el CIGD, de la TRD para todas las dependencias del IDEAM.</t>
  </si>
  <si>
    <t>Informe de capacitación realizada
Lista de asistencia</t>
  </si>
  <si>
    <t>Desarrollar capacitación,  divulgación y seguimiento, del procedimiento para la producción, registro y control de actos administrativos Resoluciones</t>
  </si>
  <si>
    <t>Tiempo: Equipo de trabajo Grupo de Gestión Documental</t>
  </si>
  <si>
    <t>Equipo de trabajo Grupo de Grupo de Gestión Documental</t>
  </si>
  <si>
    <t>Circular 
Notas de difusión y divulgación</t>
  </si>
  <si>
    <t>Promover la participación en eventos de capacitación realizados por el AGN para el personal del IDEAM en especial el personal de Gestión Documental, en temas relacionados con la Gestión de Documentos físicos y electrónicos, PGD, TRD, PINAR, etc.</t>
  </si>
  <si>
    <t>Horas de capacitación para el personal del IDEAM, dictados por personal especializado del AGN, en las instalaciones del IDEAM.</t>
  </si>
  <si>
    <t>Presentaciones publicadas
Informes de avance</t>
  </si>
  <si>
    <t>Aplicar las Tablas de Valoración Documental del IDEAM</t>
  </si>
  <si>
    <t xml:space="preserve">Gestionar los expedientes electrónicos
</t>
  </si>
  <si>
    <t>Aplicar las Tablas de Retención Documental del IDEAM siguiendo los Acuerdos 42 de 2002 y 05 de 2013</t>
  </si>
  <si>
    <t>FECHA DE CIERRE HALLAZGO</t>
  </si>
  <si>
    <t>Acta No. 21 del 15 de mayo de 2020 Acta de Comité Institucional de Gestión y Desempeño</t>
  </si>
  <si>
    <r>
      <rPr>
        <b/>
        <sz val="10"/>
        <rFont val="Arial"/>
        <family val="2"/>
      </rPr>
      <t>Formulación de la Política de Gestión Documental.</t>
    </r>
    <r>
      <rPr>
        <sz val="10"/>
        <rFont val="Arial"/>
        <family val="2"/>
      </rPr>
      <t xml:space="preserve">
El IDEAM cuenta con una política para la gestión de documentos físicos, sin embargo, no ha formulado política para los documentos digitales y/o electrónicos de archivo, que cumpla con los estándares definidos en el artículo 2.8.2.5.6 del Decreto 1080 de 2015 y por ende posiblemente incumple lo establecido en la norma que antecede</t>
    </r>
  </si>
  <si>
    <r>
      <rPr>
        <b/>
        <sz val="10"/>
        <rFont val="Arial"/>
        <family val="2"/>
      </rPr>
      <t>Formulación, Aprobación y Convalidación de las Tablas de Retención Documental (TRD) y Cuadros de Clasificación Documental (CCD)</t>
    </r>
    <r>
      <rPr>
        <sz val="10"/>
        <rFont val="Arial"/>
        <family val="2"/>
      </rPr>
      <t xml:space="preserve">
El IDEAM posiblemente incumple con lo establecido en el Título I, II, IV y V del Acuerdo 04 de 2019 al no contar con Tablas de Retención Documental - TRD y Cuadros de Clasificación Documental - CCD, evaluados y convalidados de acuerdo con la estructura orgánico funcional vigente</t>
    </r>
  </si>
  <si>
    <r>
      <rPr>
        <b/>
        <sz val="10"/>
        <rFont val="Arial"/>
        <family val="2"/>
      </rPr>
      <t>Elaboración y aprobación del Programa de Gestión Documental (PGD)</t>
    </r>
    <r>
      <rPr>
        <sz val="10"/>
        <rFont val="Arial"/>
        <family val="2"/>
      </rPr>
      <t xml:space="preserve">
El IDEAM cuenta un Programa de Gestión Documental -PGD, elaborado, aprobado y publicado, evidenciándose así el cumplimiento a los artículos 2.8.2.5.10, 2.8.2.5.11 y 2.8.2.5.12 del Decreto 1080 de 2015 y el Artículo 15 de la Ley 1712 de 2014. Sin embargo, no contemplo la implementación del programa específico de auditoría y control, evidenciándose un posible incumplimiento al artículo 2.8.2.5.13 del Decreto 1080 de 2015, requiriéndose actualización del PGD, de conformidad con el artículo 2.8.5.2 del Decreto 1080 de 2015. 
</t>
    </r>
  </si>
  <si>
    <r>
      <rPr>
        <b/>
        <sz val="10"/>
        <rFont val="Arial"/>
        <family val="2"/>
      </rPr>
      <t>Elaboración de los inventarios documentales (Formato Único de Inventario Documental - (FUID)</t>
    </r>
    <r>
      <rPr>
        <sz val="10"/>
        <rFont val="Arial"/>
        <family val="2"/>
      </rPr>
      <t xml:space="preserve">
El Instituto de Hidrología, Meteorología y Estudios Ambientales, en su gran mayoría no cuenta con inventarios de archivos en los archivos de gestión, ni con inventarios de transferencias primarias.
La entidad argumento que está aplicando la política de “cero papel” y que aplican el documento el electrónico, pero a la fecha la entidad no cuenta con la gestión de documento electrónico de archivo, tampoco cuenta con firma electrónica y no cuenta con inventarios documentales de los documentos que tienen como digitales.
Se evidencian los inventarios documentales de los archivos de gestión y central. Por lo tanto, el IDEAM posiblemente incumple con lo reglamentado en el artículo 7° del Acuerdo 042 de 2002 y Artículo 13 de la Ley 1712 de 2014 al no contar con la totalidad de los inventarios de la producción documental en los archivos de gestión y central.</t>
    </r>
  </si>
  <si>
    <r>
      <rPr>
        <b/>
        <sz val="10"/>
        <rFont val="Arial"/>
        <family val="2"/>
      </rPr>
      <t>Modelo de Requisitos para la Gestión de Documentos Electrónicos.</t>
    </r>
    <r>
      <rPr>
        <sz val="10"/>
        <rFont val="Arial"/>
        <family val="2"/>
      </rPr>
      <t xml:space="preserve">
El IDEAM posiblemente incumple con establecido en el literal f) artículo 2.8.2.5.8 del Decreto 1080 de 2015 al no contar con el modelo de requisitos para la gestión documentos electrónicos articulado con los programas específicos del PGD.</t>
    </r>
  </si>
  <si>
    <r>
      <rPr>
        <b/>
        <sz val="10"/>
        <rFont val="Arial"/>
        <family val="2"/>
      </rPr>
      <t>Capacitación del Personal de Archivo.</t>
    </r>
    <r>
      <rPr>
        <sz val="10"/>
        <rFont val="Arial"/>
        <family val="2"/>
      </rPr>
      <t xml:space="preserve">
Analizado el PIC 2020, se evidenció que la entidad no contempló temas específicos en gestión documental para ser desarrollados en la presente vigencia. Dentro de la priorización para la inversión del rubro para PIC 2020 se observó contemplada la suma de cien millones de pesos ($ 100.000.000) y manifiestan que las Capacitaciones que se prioricen por el Comité de Gestión y Desempeño serán según las necesidades de capacitación y los recursos disponibles del IDEAM.
No se observó el cronograma de capacitación para la vigencia 2020.
Durante los recorridos por las áreas y archivo centralizado de gestión del IDEAM se observó falta de capacitación archivística sobre gestión documental y aplicación de Tablas de Retención Documental, así como en el adecuado uso del sistema Orfeo de acuerdo con las funcionalidades y capacidades del mismo, toda vez que no se evidenció la conformación de expedientes respetando el principio de procedencia y de orden.
El IDEAM debe elaborar y dar cumplimiento al cronograma de capacitación archivística vigencia 2020, toda vez que tiene la obligación de capacitar y actualizar a los funcionarios de archivo en programas y áreas relacionadas con su labor, en cumplimiento del artículo 2.8.2.5.14 del Decreto 1080 de 2015. Posiblemente incumple.
</t>
    </r>
  </si>
  <si>
    <r>
      <rPr>
        <b/>
        <sz val="10"/>
        <rFont val="Arial"/>
        <family val="2"/>
      </rPr>
      <t>Gestión de expedientes electrónicos</t>
    </r>
    <r>
      <rPr>
        <sz val="10"/>
        <rFont val="Arial"/>
        <family val="2"/>
      </rPr>
      <t xml:space="preserve">
El IDEAM posiblemente incumple con los artículos 2.8.2.6.1. al 2.8.2.8.3. del decreto 1080 de 2015 y lo descrito en el Acuerdo 02 de 2014, referente al documento electrónico, toda vez que carece de procedimientos para la creación, conformación y gestión de expedientes electrónicos: foliado electrónico, índice electrónico, firma del índice electrónico, metadatos, integridad con series físicas, vínculo archivístico, que garanticen la autenticidad, integridad, inalterabilidad, fiabilidad, disponibilidad de los documentos y expedientes electrónicos y/o conformación de expedientes híbridos.  </t>
    </r>
  </si>
  <si>
    <r>
      <rPr>
        <b/>
        <sz val="10"/>
        <rFont val="Arial"/>
        <family val="2"/>
      </rPr>
      <t>Numeración y descripción de los actos administrativos</t>
    </r>
    <r>
      <rPr>
        <sz val="10"/>
        <rFont val="Arial"/>
        <family val="2"/>
      </rPr>
      <t xml:space="preserve">
El IDEAM presuntamente incumple lo establecido en el artículo 6 del Acuerdo 60 de 2001, respecto a los actos administrativos resoluciones, toda vez que no se lleva un control estricto de la numeración y conformación de expedientes físicos, no se lleva un estricto control de la asignación de los números consecutivos porque éstos están quedando en otros formatos (comisiones).</t>
    </r>
  </si>
  <si>
    <t>HERNAN PARADA ARIAS - PROFESIONAL ESPECIALIZADO</t>
  </si>
  <si>
    <t>T8</t>
  </si>
  <si>
    <t>T9</t>
  </si>
  <si>
    <t>T10</t>
  </si>
  <si>
    <t>Concepto definitivo y certificado de convalidación expedido por el AGN</t>
  </si>
  <si>
    <t>Certificado de inscripción en el RUSD expedido por el AGN</t>
  </si>
  <si>
    <t>Enlace de publicación en la web de las TRD y CCD</t>
  </si>
  <si>
    <t>Plan de divulgación e implementación de las TRD</t>
  </si>
  <si>
    <t>Un cronograma de actividades de implementación de las TRD</t>
  </si>
  <si>
    <t>Un concepto AGN y un certificado de convalidación</t>
  </si>
  <si>
    <t>Un certificado AGN</t>
  </si>
  <si>
    <t>Un pantallazo de la web</t>
  </si>
  <si>
    <t>Un documento que describe las acciones de divulgación e implementación</t>
  </si>
  <si>
    <t>un cronograma que registra actividades y tiempos de ejecución</t>
  </si>
  <si>
    <t>T11</t>
  </si>
  <si>
    <t>T12</t>
  </si>
  <si>
    <t>T13</t>
  </si>
  <si>
    <t>T14</t>
  </si>
  <si>
    <t>T15</t>
  </si>
  <si>
    <t>T16</t>
  </si>
  <si>
    <t>T17</t>
  </si>
  <si>
    <t>T18</t>
  </si>
  <si>
    <t>T19</t>
  </si>
  <si>
    <t>T20</t>
  </si>
  <si>
    <t>T21</t>
  </si>
  <si>
    <t>T22</t>
  </si>
  <si>
    <t>Desarrollo del plan de capacitación e Implementación del PGDEA en las dependencias y procesos que generan y administran este tipo de documentos</t>
  </si>
  <si>
    <t>Programa de Normalización de Formas y Formularios Electrónicos</t>
  </si>
  <si>
    <t>Programa de Gestión de Documentos electrónicos</t>
  </si>
  <si>
    <t>Programa de Archivos Descentralizados</t>
  </si>
  <si>
    <t>Programa de Reprografía</t>
  </si>
  <si>
    <t>Programa de Documentos Especiales</t>
  </si>
  <si>
    <t>Plan Institucional de Capacitación</t>
  </si>
  <si>
    <t>Programa de Auditoría y control</t>
  </si>
  <si>
    <t>Acta de Aprobación del PGD por el CIGD</t>
  </si>
  <si>
    <t xml:space="preserve">Acto administrativo de adopción del PGD </t>
  </si>
  <si>
    <t>Modelo de requisitos para el sistema de gestión de documentos electrónicos de archivo para el IDEAM</t>
  </si>
  <si>
    <t>Registro de implementación del PGD y sus programas específicos</t>
  </si>
  <si>
    <t>Un documento escrito informe</t>
  </si>
  <si>
    <t>un documento escrito</t>
  </si>
  <si>
    <t>Documentos del SGI necesarios</t>
  </si>
  <si>
    <t>Un Acta de Comité</t>
  </si>
  <si>
    <t>Una Resolución</t>
  </si>
  <si>
    <t>un pantallazo web IDEAM</t>
  </si>
  <si>
    <t>Un documento escrito</t>
  </si>
  <si>
    <t>Inventarios documentales Fondo Acumulado 2004 hasta la entrada en vigencia de las TRD aprobadas pr el AGN</t>
  </si>
  <si>
    <t>Inventarios documentales fondo SCMH, fondo HIMAT, fondo IDEAM</t>
  </si>
  <si>
    <t>Inventario FUID resultado de aplicación de las TVD</t>
  </si>
  <si>
    <t>T1-(H3T4)</t>
  </si>
  <si>
    <t>T2-(H3T21)</t>
  </si>
  <si>
    <t>Modelo de requisitos para la gestión de documentos electrónicos de archivo para el IDEAM</t>
  </si>
  <si>
    <t>Acta de CIGD aprobación del modelo</t>
  </si>
  <si>
    <t>Actas de Trabajo para concertación del modelo de requisitos</t>
  </si>
  <si>
    <t>Plan de preservación digital a largo plazo</t>
  </si>
  <si>
    <t>Un Acta</t>
  </si>
  <si>
    <t>Actas de reuniones (diversas)</t>
  </si>
  <si>
    <t>Plan de capacitación archivística 2021</t>
  </si>
  <si>
    <t>Plan entregado 25/02/2021</t>
  </si>
  <si>
    <t>Manual de correspondencia actualizado conforme el PGD (procedimiento administración de comunicaciones oficiales)</t>
  </si>
  <si>
    <t>Control de la distribución, entrega y trámite de las comunicaciones oficiales (generado por el sistema)</t>
  </si>
  <si>
    <t>un documento escrito y aprobado en el SGI</t>
  </si>
  <si>
    <t>Un documento informe sobre el funcionamiento del sistema</t>
  </si>
  <si>
    <t>Documento del SGI actualizado</t>
  </si>
  <si>
    <t>Un documento informe de capacitación</t>
  </si>
  <si>
    <t>Inventarios documentales Archivo de Gestión Centralizado por oficinas y series (una vez aplicada la TRD convalidada por el AGN)</t>
  </si>
  <si>
    <t>Inventarios documentales Archivos de Gestión Satélites (una vez aplicada la TRD convalidada por el AGN)</t>
  </si>
  <si>
    <t>Inventarios documentales Archivos de Gestión Áreas Operativas (una vez aplicada la TRD convalidada por el AGN)</t>
  </si>
  <si>
    <t>Inventarios documentales Fondo Acumulado 1999 - 2004</t>
  </si>
  <si>
    <t>Inventario FUID resultado de aplicación de las TRD aprobadas para ese periodo acuerdo 12 de 1999 agn</t>
  </si>
  <si>
    <t>TRD de todas las dependencias del IDEAM presentadas al AGN para convalidación y Registro en el RUSD</t>
  </si>
  <si>
    <t>Diagnóstico de la gestión documental IDEAM</t>
  </si>
  <si>
    <t xml:space="preserve">Desarrollo de actividades para la actualización del PGD para documentos físicos de acuerdo con los requerimientos del AGN. Programa de Gestión Documental Actualizado </t>
  </si>
  <si>
    <t>Diagnóstico de la gestión de documentos electrónicos</t>
  </si>
  <si>
    <t>Plan de trabajo para elaboración del programa de gestión de documentos electrónicos de archivo en el IDEAM</t>
  </si>
  <si>
    <t>Desarrollar las actividades para la elaboración del PGDEA del IDEAM - PGDEA aprobado por el Comité Institucional de Gestión y Desempeño del IDEAM</t>
  </si>
  <si>
    <t>Un documento que describe la situación actual de la gestión documental en el ideam</t>
  </si>
  <si>
    <t>Un documento escrito PGD</t>
  </si>
  <si>
    <t>T3 (H8T6)</t>
  </si>
  <si>
    <t>Plan de trabajo archivístico para la intervención de los fondos documentales acumulados</t>
  </si>
  <si>
    <t>Informe de volumen de archivos a intervenir, por cada periodo y asuntos o series correspondientes</t>
  </si>
  <si>
    <t>Inventarios de las unidades documentales, por cada uno de los periodos, unidades administrativas y oficinas productoras</t>
  </si>
  <si>
    <t>Tablas de Valoración Documental - TVD (firmadas)</t>
  </si>
  <si>
    <t>Cuadro de Clasificación Documental - CCD (firmado)</t>
  </si>
  <si>
    <t>Acta de aprobación de las TVD por el CIDGD</t>
  </si>
  <si>
    <t>Link de publicación de las TVD y CCD en la web del IDEAM (con soportes)</t>
  </si>
  <si>
    <t>Certificado de inscripción en el RUSD - TVD</t>
  </si>
  <si>
    <t>Informes de seguimiento y ejecución del plan de trabajo de intervención de los fondos acumulados - Aplicación TVD</t>
  </si>
  <si>
    <t>inventario de Transferencias secundarias pendientes por realizar al AGN</t>
  </si>
  <si>
    <t xml:space="preserve">Procedimiento para la disposición final de documentos  </t>
  </si>
  <si>
    <t>Informe técnico de los procesos de selección y eliminación resultado del proceso de intervención del fondo acumulado</t>
  </si>
  <si>
    <t>Un documento que describe las acciones a seguir para la intervención de los fondos acumulados</t>
  </si>
  <si>
    <t>Un documento que describe el volumen de los documentos a intervenir</t>
  </si>
  <si>
    <t>Inventario documental en estado natural base para la elaboración de las TVD</t>
  </si>
  <si>
    <t>Un documento en el formato TVD por cada periodo</t>
  </si>
  <si>
    <t>Un formato CCD por cada periodo</t>
  </si>
  <si>
    <t>Un acta de comité</t>
  </si>
  <si>
    <t>Un oficio dirigido al AGN</t>
  </si>
  <si>
    <t>Un concepto Técnico AGN y un certificado de convalidación AGN</t>
  </si>
  <si>
    <t>Un pantallazo de la web ideam</t>
  </si>
  <si>
    <t>Inventario documental de transferencias pendientes al AGN una vez aplicadas las TVD</t>
  </si>
  <si>
    <t xml:space="preserve">Un documento del SGI </t>
  </si>
  <si>
    <t>T5 (H3T2)</t>
  </si>
  <si>
    <t>T6 (H4T1)</t>
  </si>
  <si>
    <t>Versionamiento de TRD en el sistema</t>
  </si>
  <si>
    <t>PGD donde se observa procedimientos para clasificación, ordenación, descripción</t>
  </si>
  <si>
    <t>Inventarios documentales Archivos de Gestión Centralizado</t>
  </si>
  <si>
    <t>Procedimientos que garanticen la implementación de controles para la seguridad, custodia y reserva de la información (ley de transparencia)</t>
  </si>
  <si>
    <t>Muestra de hoja de control y foliación de mínimo 25 expedientes por cada dependencia</t>
  </si>
  <si>
    <t xml:space="preserve">Un documento informe </t>
  </si>
  <si>
    <t>Un documento informe de la actividad realizada</t>
  </si>
  <si>
    <t>Un informe de la parametrización de la nueva TRD versión 2020</t>
  </si>
  <si>
    <t>Un documento PGD</t>
  </si>
  <si>
    <t>Un inventario FUID por dependencia en aplicación a las nuevas TRD aprobadas</t>
  </si>
  <si>
    <t xml:space="preserve">Un documento escrito </t>
  </si>
  <si>
    <t>Nuestras de lo solicitado</t>
  </si>
  <si>
    <t xml:space="preserve">Copia de procedimientos para la creación y gestión de documentos electrónicos </t>
  </si>
  <si>
    <t>Clasificación mediante aplicación de TRD actualizadas</t>
  </si>
  <si>
    <t xml:space="preserve">Conformación de expedientes donde se observe principio de orden original, integridad y descripción </t>
  </si>
  <si>
    <t xml:space="preserve">Creación de formato único de inventario documental en aplicativo para expedientes conformados </t>
  </si>
  <si>
    <t xml:space="preserve">Creación de hoja de control </t>
  </si>
  <si>
    <t>Estampado foliación electrónica</t>
  </si>
  <si>
    <t xml:space="preserve">Firma de índice electrónico, metadatos, integridad con series físicas, vínculo archivístico, </t>
  </si>
  <si>
    <t>Pantallazo aplicación del CCD TRD actualizadas</t>
  </si>
  <si>
    <t>Un documento registrado en el SGI</t>
  </si>
  <si>
    <t>Informe escrito que describe la conformación de expedientes</t>
  </si>
  <si>
    <t>Pantallazo exportación de inventario de expedientes</t>
  </si>
  <si>
    <t>Formulario creación hoja de control</t>
  </si>
  <si>
    <t>Un informe de la forma como se ejecutan los procesos</t>
  </si>
  <si>
    <t>Hoja de control  de la conformación de expedientes de Resoluciones</t>
  </si>
  <si>
    <t>Inventario documental en formato FUID Resoluciones</t>
  </si>
  <si>
    <t>un procedimiento actualizado</t>
  </si>
  <si>
    <t>Un informe de capacitación realizada</t>
  </si>
  <si>
    <t>Índice de hoja de control de Resoluciones</t>
  </si>
  <si>
    <t>Inventario FUID de Resoluciones</t>
  </si>
  <si>
    <t>Diagnóstico integral de archivos</t>
  </si>
  <si>
    <t>Elaboración del Sistema Integrado de Conservación del IDEAM</t>
  </si>
  <si>
    <t>T3 (H5T5)</t>
  </si>
  <si>
    <t>Plan de conservación documental y plan de preservación digital a largo lazo</t>
  </si>
  <si>
    <t xml:space="preserve">Concepto técnico de aprobación por la instancia asesora AGN </t>
  </si>
  <si>
    <t>Acto administrativo de aprobación del SIC por el representante legal</t>
  </si>
  <si>
    <t>Registro fotográfico y videos que den cuenta de las instalaciones físicas de los archivos y evidencia del cumplimiento de los planes y programas</t>
  </si>
  <si>
    <t>Planillas de implantación de cada uno de los programas del SIC</t>
  </si>
  <si>
    <t>Un documento que describe la situación actual</t>
  </si>
  <si>
    <t xml:space="preserve">Un documento escrito SIC </t>
  </si>
  <si>
    <t>Un documento plan de conservación y de preservación</t>
  </si>
  <si>
    <t>Resolución de aprobación del SIC</t>
  </si>
  <si>
    <t>planillas diligenciadas de registros de implementación de los programas del SIC</t>
  </si>
  <si>
    <t>Un documento escrito que describe la situación actual</t>
  </si>
  <si>
    <t>Documento en el formato TVD por cada periodo</t>
  </si>
  <si>
    <t>Aplicar la metodología establecida por el Archivo General de la Nación para la elaboración de Tablas de Valoración Documental y su implementación en la organización del fondo acumulado del HIMAT anterior a 1993 y por el producido por el IDEAM entre 2005 y 2020 - Acuerdo 02 de 2014
- Plan de trabajo archivístico integral
- Compilación de normatividad
- Historias institucionales
- Cuadros de Clasificación
- Propuesta de TVD</t>
  </si>
  <si>
    <r>
      <t>un informe que describe como están organizadas las</t>
    </r>
    <r>
      <rPr>
        <b/>
        <sz val="10"/>
        <rFont val="Arial"/>
        <family val="2"/>
      </rPr>
      <t xml:space="preserve"> resoluciones</t>
    </r>
  </si>
  <si>
    <t>Análisis de información institucional, encuestas, entrevistas, desarrollo de la metodología para la elaboración y aprobación del Cuadro de Clasificación Documental del IDEAM; incluida la nueva codificación orgánico-funcional</t>
  </si>
  <si>
    <t>Inventarios formato FUID (cuando se inicie la aplicación de las TRD)(se actualiza permanentemente)</t>
  </si>
  <si>
    <t>Un documento informe con lo solicitado una vez se implementen las nuevas TRD en los archivos</t>
  </si>
  <si>
    <t>Sobre 100%</t>
  </si>
  <si>
    <r>
      <rPr>
        <b/>
        <sz val="10"/>
        <rFont val="Arial"/>
        <family val="2"/>
      </rPr>
      <t xml:space="preserve">Cargo: </t>
    </r>
    <r>
      <rPr>
        <sz val="10"/>
        <rFont val="Arial"/>
        <family val="2"/>
      </rPr>
      <t>Coordinador Grupo de Gestión Documental y Centro de Documentación Correspondencia y Archivo</t>
    </r>
  </si>
  <si>
    <t>SUPERADO AGN 2 INFORME DE AVANCE</t>
  </si>
  <si>
    <t xml:space="preserve">SUPERADO AGN 2 INFORME DE AVANCE </t>
  </si>
  <si>
    <r>
      <rPr>
        <b/>
        <sz val="10"/>
        <rFont val="Arial"/>
        <family val="2"/>
      </rPr>
      <t>Intervención de fondos documentales acumulados</t>
    </r>
    <r>
      <rPr>
        <sz val="10"/>
        <rFont val="Arial"/>
        <family val="2"/>
      </rPr>
      <t xml:space="preserve">
El IDEAM debe tener en cuenta la metodología establecida para la intervención de fondos acumulados, de conformidad con lo señalado en el Acuerdo 02 de 2004, elaborar plan de trabajo archivístico para la intervención de la documentación que recibió del HIMAT y elaborar Tabla de valoración Documental si es el caso. 
Así mismo, elaborar Tabla de valoración Documental para la producción documental ocurrida entre 2004 y 2020 relacionada con las funciones. Por lo tanto, posiblemente incumple con lo establecido en el Acuerdo 02 de 2004, Acuerdo 04 de 2019, título VII, Artículo 2.8.7.2.6 del Decreto 1080 de 1215, al no contar con tablas de valoración documental para la valoración de fondos acumulados.   </t>
    </r>
  </si>
  <si>
    <t>Comunicación que conste de la radicación de las TVD en el AGN para su convalidación (30 días hábiles siguientes a la aprobación)</t>
  </si>
  <si>
    <t>Concepto de evaluación y certificado de convalidación expedido por el AGN</t>
  </si>
  <si>
    <t>Un informe de los proceso técnicos realizados de selección y eliminación en aplicación de las TVD</t>
  </si>
  <si>
    <r>
      <rPr>
        <b/>
        <sz val="10"/>
        <rFont val="Arial"/>
        <family val="2"/>
      </rPr>
      <t>Aplicación de procesos archivísticos para la organización documental</t>
    </r>
    <r>
      <rPr>
        <sz val="10"/>
        <rFont val="Arial"/>
        <family val="2"/>
      </rPr>
      <t xml:space="preserve">
En el IDEAM, durante el recorrido de la visita de inspección realizada por el Grupo de Inspección y Vigilancia del Archivo General de la Nación identificó que en las diferentes áreas donde se produce información propia del desarrollo de sus funciones en formato digital, posiblemente está incumpliendo con lo establecido en el Artículo 2.8.2.7.1. del decreto 1080 de 2015 que señala "es responsabilidad de las Entidades Públicas, cumplir con los elementos esenciales tales como autenticidad, integridad, inalterabilidad, fiabilidad, disponibilidad y conservación que garanticen que los documentos electrónicos mantengan su valor de evidencia a lo largo del ciclo de vida, incluyendo los expedientes mixtos (híbridos) digitales y electrónicos" sabiendo que el sistema ORFEO y las unidades de red no son repositorios documentales.
También se pudo evidenciar que las dependencias entregan la documentación producida al archivo de gestión centralizado, para su respectiva organización y custodia y no están siendo responsables de esa información, debido a que la radican como si fueran comunicaciones externas, asignándoles un número de radicado, para solicitar el documento para consulta y no se están conformando los expedientes tal como lo establece el Artículo 11 de la ley 594 de 2000, que establece la obligatoriedad de la conformación de los archivos públicos: "el estado está obligado a la creación, organización, preservación y control de los archivos, teniendo en cuenta los principios de procedencia y de orden original, el ciclo vital de los documentos y la normatividad archivística", en concordancia con el acuerdo No. 02 de 2004, mediante el cual se establecieron los lineamientos básicos para la organización de fondos documentales acumulados.
A su vez se evidencio que carecen de procesos técnicos de organización, ordenación y descripción, ni cumplen con la preparación física tales como retiro de material abrasivo, depuración y foliación de acuerdo con lo establecido en el Acuerdo 42 de 2002.
Como tampoco de cumple con la conformación de expedientes atendiendo a los principios archivísticos, ni la elaboración de inventarios documentales en el formato FUID por cada una de las series conforme a las TRD según lo estipulado en el Acuerdo 05 de 20123.
En consecuencia el IDEAM presuntamente incumple con lo reglamentado en el artículo 11 de la Ley 594 de 2000, Acuerdo 02 de 2004, Acuerdo 42 de 2002 y el acuerdo 05 de 20163, toda vez que se evidenció falencias en la aplicación de los procesos archivísticos de organización documental. </t>
    </r>
  </si>
  <si>
    <t>Aplicar procesos archivísticos para la organización documental, en los diferentes soportes y en las diferentes fases del ciclo vital, en atención a los principios de procedencia y orden original.</t>
  </si>
  <si>
    <t>Esta actividad tiene previsto su inicio para el 10/07/2022.</t>
  </si>
  <si>
    <t>Hallazgo Superado.</t>
  </si>
  <si>
    <t>Esta actividad tiene previsto su inicio para el  01/10/2022.</t>
  </si>
  <si>
    <t>Esta actividad tiene previsto su inicio para el 01/10/2022.</t>
  </si>
  <si>
    <t>Esta actividad tiene previsto su inicio para el 01/06/2022.</t>
  </si>
  <si>
    <t>Esta actividad tiene previsto su inicio para el 01/07/2022</t>
  </si>
  <si>
    <t>Esta actividad tiene previsto su inicio para el 01/07/2023</t>
  </si>
  <si>
    <t>Esta actividad tiene previsto su inicio para el 01/07/2024</t>
  </si>
  <si>
    <t>Esta actividad tiene previsto su inicio para el  31/07/2022</t>
  </si>
  <si>
    <t>Pantallazo de verificación foliación electrónica de documentos</t>
  </si>
  <si>
    <t>Índice electrónico</t>
  </si>
  <si>
    <t>pantallazo exportación de índice electrónico</t>
  </si>
  <si>
    <t>Numeración y descripción de los actos administrativos</t>
  </si>
  <si>
    <t>Registro fotográfico de organización, muestra de rótulos de caja y carpeta, unidades de conservación, foliación, uso de hoja de control de expedientes.</t>
  </si>
  <si>
    <r>
      <rPr>
        <b/>
        <sz val="10"/>
        <rFont val="Arial"/>
        <family val="2"/>
      </rPr>
      <t>Sistema Integrado de Conservación (SIC)</t>
    </r>
    <r>
      <rPr>
        <sz val="10"/>
        <rFont val="Arial"/>
        <family val="2"/>
      </rPr>
      <t xml:space="preserve">
El IDEAM posiblemente incumple lo estipulado en los Acuerdos 049 y 50 de 2000 y Acuerdo 06 de 2014 al no contar con los planes y programas referentes al sistema integrado de conservación, no contar con infraestructura adecuada para el funcionamiento de un archivo central, algunas estanterías están deterioradas, no hay señalización que permita ubicar con rapidez los diferentes equipos para la atención de desastres y las rutas de evacuación en los depósitos, no se realiza saneamiento ambiental, no se controlan las condiciones ambientales evidenciándose riesgo de pérdida de información.  </t>
    </r>
  </si>
  <si>
    <t>Acta de CIGD, carta de envío al AGN y Concepto técnico AGN</t>
  </si>
  <si>
    <t>Un informe que describe como se desarrollan los proceso de implementación del SIC</t>
  </si>
  <si>
    <t xml:space="preserve">Acción 7 </t>
  </si>
  <si>
    <r>
      <rPr>
        <b/>
        <sz val="10"/>
        <rFont val="Arial"/>
        <family val="2"/>
      </rPr>
      <t>Responsable del proceso:</t>
    </r>
    <r>
      <rPr>
        <sz val="10"/>
        <rFont val="Arial"/>
        <family val="2"/>
      </rPr>
      <t xml:space="preserve"> Hernán Oswaldo Parada Arias</t>
    </r>
  </si>
  <si>
    <t xml:space="preserve">Informe listado de normas halladas sobre la normatividad que establece la estructura orgánico-funcional del IDEAM.
Normatividad general sobre TRD </t>
  </si>
  <si>
    <t>Elaboración y desarrollo del plan de trabajo para la difusión e implementación del Programa de Gestión de Gestión de Documentos Electrónicos - PGDEA en el IDEAM</t>
  </si>
  <si>
    <t>Programa de Documentos Vitales o esenciales</t>
  </si>
  <si>
    <t>Procedimientos, instructivos o documentos de organización de archivos (clasificación, ordenación, descripción)</t>
  </si>
  <si>
    <t>Link de publicación del PGD en web del IDEAM</t>
  </si>
  <si>
    <t>Inventario de Archivo Central por expedientes, una vez legalizadas las transferencias primarias (una vez aplicada la TRD convalidada por el AGN)</t>
  </si>
  <si>
    <t xml:space="preserve">Elaborar un plan de capacitación archivística </t>
  </si>
  <si>
    <t xml:space="preserve">En coordinación con el Grupo de Administración y Desarrollo de Talento Humano y Grupo de Comunicaciones, elaborar e implementar estrategias de difusión y sensibilización archivística para los servidores en general de la entidad, para el año 2020 </t>
  </si>
  <si>
    <t xml:space="preserve">En Coordinación con el Grupo de Administración y Desarrollo de Talento Humano, elaborar e implementar el programa de capacitación archivística para los servidores del IDEAM de las Áreas operativas, para el año 2020 </t>
  </si>
  <si>
    <r>
      <rPr>
        <b/>
        <sz val="10"/>
        <rFont val="Arial"/>
        <family val="2"/>
      </rPr>
      <t>Aplicación de procedimientos en el área de correspondencia.</t>
    </r>
    <r>
      <rPr>
        <sz val="10"/>
        <rFont val="Arial"/>
        <family val="2"/>
      </rPr>
      <t xml:space="preserve">
En el área de correspondencia se evidencia que:
 No se lleva consecutivo de comunicaciones oficiales de entrada
 No se lleva consecutivo de comunicaciones oficiales de salida
 No se lleva consecutivo de comunicaciones oficiales internas
 La documentación producto de trámites administrativos se radican como de entrada.
 Le estampan a las comunicaciones de salida un sello con la fecha en que la dependencia baja el documento a correspondencia.
 No se lleva control de la producción documental por separado de las comunicaciones externas, trámite administrativo, radicados, memorados salida, no están siendo separadas de la producción administrativa.
 En el área de correspondencia se guarda documentación radicada de toda la entidad en cajas y carpetas que no han sido entregadas para sus procesos archivísticos donde corresponda hacerse.
 No se está asociando los anexos de las comunicaciones que ingresa o salen de la entidad, en el sistema Orfeo.
 En la radicación de los correos electrónicos no se está adjuntando los anexos en el Sistema Orfeo.
 No cuenta con un mueble que permita hacer una correcta clasificación de los tipos de comunicaciones entrada, salida, dependencia o área a la que corresponda.
 La herramienta permite evidenciar el registro de entrada, pero no se controla mediante planilla para llevar el consecutivo de comunicaciones oficiales como series documental propia de la unidad de correspondencia.
En conclusión, el IDEAM posiblemente incumple con los artículos tercero, cuarto, séptimo, octavo, décimo, décimo primero, décimo segundo y décimo tercero del Acuerdo 060 de 2001, por las razones expuestas anteriormente.
</t>
    </r>
  </si>
  <si>
    <t>Revisar, derogar o actualizar las normas que adoptaron Orfeo como un sistema de gestión de documentos electrónicos, circulares y normas que en su momento adoptaron política cero papel IDEAM.</t>
  </si>
  <si>
    <t>Revisar y actualizar los procedimientos, instructivos, lineamientos, formatos,  establecidos para el área de correspondencia</t>
  </si>
  <si>
    <t>Desarrollar inducción, capacitación y seguimiento en la implementación de los procedimientos para el registro, radicación, distribución y control de las comunicaciones oficiales en el IDEAM. (dirigido a todo el personal del IDEAM)</t>
  </si>
  <si>
    <t>Diagnóstico de la herramienta tecnológica del módulo de radicación de comunicaciones oficiales (Orfeo)</t>
  </si>
  <si>
    <t>Control del consecutivo de comunicaciones oficiales de entrada, salida internas. (registro generado por el aplicativo Orfeo)</t>
  </si>
  <si>
    <t>Diagnóstico e inventario de documentos electrónicos y digitales que se encuentran en Orfeo (el inventario de documentos físicos ya se hizo en el punto 4)</t>
  </si>
  <si>
    <t>Un documento escrito 
un listado de archivos en Orfeo</t>
  </si>
  <si>
    <t>Parametrización y actualización de TRD en Orfeo</t>
  </si>
  <si>
    <t>Procedimiento para el control préstamo de expedientes</t>
  </si>
  <si>
    <t>Registro fotográfico de organización de archivos de gestión. (muestra de rótulos de cajas y carpetas, unidades de conservación, foliación y hoja de control de expedientes)</t>
  </si>
  <si>
    <t>Organización de expedientes o archivos electrónicos que se encuentran en Orfeo, de acuerdo con las TRD convalidadas por el AGN</t>
  </si>
  <si>
    <t>INPMAGN-2021-45
24/11/2021</t>
  </si>
  <si>
    <t>Diagnóstico para el SGDEA</t>
  </si>
  <si>
    <r>
      <rPr>
        <b/>
        <sz val="10"/>
        <rFont val="Arial"/>
        <family val="2"/>
      </rPr>
      <t>Realiza seguimiento:</t>
    </r>
    <r>
      <rPr>
        <sz val="10"/>
        <rFont val="Arial"/>
        <family val="2"/>
      </rPr>
      <t xml:space="preserve"> Cesar Andres Cardona Rincon</t>
    </r>
  </si>
  <si>
    <r>
      <rPr>
        <b/>
        <sz val="10"/>
        <rFont val="Arial"/>
        <family val="2"/>
      </rPr>
      <t xml:space="preserve">Cargo: </t>
    </r>
    <r>
      <rPr>
        <sz val="10"/>
        <rFont val="Arial"/>
        <family val="2"/>
      </rPr>
      <t xml:space="preserve">Contratista Oficina de Control Interno </t>
    </r>
  </si>
  <si>
    <t>COORDINADOR DEL GRUPO DE GESTIÓN DOCUMENTAL</t>
  </si>
  <si>
    <t>Esta actividad tiene previsto su inicio para el  31/07/2023</t>
  </si>
  <si>
    <t>Para cierre en este seguimiento</t>
  </si>
  <si>
    <t>El Grupo de Gestión Documental, para el presente seguimiento no aportó evidencia del avance de la tarea.</t>
  </si>
  <si>
    <t xml:space="preserve">No se genera avances en el presente corte </t>
  </si>
  <si>
    <t>Esta actividad tiene previsto su inicio para el 01/08/2022.</t>
  </si>
  <si>
    <t>No se presentan avances de la actividad</t>
  </si>
  <si>
    <t xml:space="preserve">OBSERVACIÓN </t>
  </si>
  <si>
    <t>ACCIÓN</t>
  </si>
  <si>
    <t xml:space="preserve">El Grupo de Gestión Documental, para el presente seguimiento no aportó evidencia del avance de la tarea; toda vez que hasta tanto no se aprueben las tablas de retención por parte del AGN, no es posible continuar con las demás actividades. </t>
  </si>
  <si>
    <t>El Grupo de Gestión Documental, para el presente seguimiento no aportó evidencia del avance de la tarea; toda vez que hasta tanto no se aprueben las tablas de retención por parte del AGN, no es posible contar con el certificado solicitado.</t>
  </si>
  <si>
    <t>El Grupo de Gestión Documental, para el presente seguimiento no aportó evidencia del avance de la tarea; toda vez que hasta tanto no se aprueben las tablas de retención por parte del AGN, no es posible continuar con las demás actividades.</t>
  </si>
  <si>
    <t xml:space="preserve">Evidencia entregada en el informe No. 5
(TAREA SUPERADA)
</t>
  </si>
  <si>
    <t xml:space="preserve">El Grupo de Gestión Documental aportó en el informe 6o. como evidencia lo siguiente:
1. Acta de reunión del Comité Institucional de Gestión y Desempeño realizada el día 01/09/2021, en la cual se evidencia en el orden del da la presentación de la versión actualizada (2021-2024) del Programa de Gestión Documental, el cual fue aprobado por los miembros del Comité.
Según  el informe de recibido por el AGN Rad: 2-2022-370 el AGN, el acta fue revisada y así se da por superada esta acción.
(TAREA SUPERADA INFORME 6)
</t>
  </si>
  <si>
    <t>En el informe No. 6 el Grupo de Gestión Documental entregó los inventarios para los fondos acumulados de SCMH, HIMAT,  tal como se describe a continuación "El Ideam realizó el levantamiento de los inventarios documentales correspondientes a los periodos anteriores a 1994 SCMH e HIMAT como producto de referencia para la tablas de valoración documentales que serán entregados para apoyar la convalidación de las TVD en el AGN. De acuerdo con mesa de trabajo con el Grupo de Inspección  Vigilancia llevada a cabo el pasado 7 de octubre quedo registrado que el IDEAM no tiene fondos acumulados por cuanto ya tiene TRD aprobadas las cuales de deben aplicar a los archivos siguientes a 1994. por esta razón no se incluyen inventarios IDEAM" Se solicita al AGN revisar nuevamente el informe No. 6 para validar esta información.
 CON ESTA ENTREGA QUEDÓ SUPERADA ESTA ACCIÓN</t>
  </si>
  <si>
    <t>H4T2 INVENTARIO ARCHIVO CENTRAL</t>
  </si>
  <si>
    <t>SUPERADO INFORME 6</t>
  </si>
  <si>
    <t>SUPERADO INFORME 3</t>
  </si>
  <si>
    <t>SUPERADO INFORME 2</t>
  </si>
  <si>
    <t>SUPERADO INFOME 6</t>
  </si>
  <si>
    <t>El Grupo de Gestión Documental aportó en el Informe No. 6 como evidencia lo siguiente: 
1. Documento en formato pdf de 124 páginas denominado "DIAGNÓSTICO INTEGRAL DE ARCHIVO" de fecha septiembre de 2021,  y en su contenido se evidencia lo siguiente: Introducción, Justificación, Objetivo general y específico, Nomograma, Metodología, Información institucional, Volumen documental y fechas extremas, Ventanilla única de correspondencia, Aspectos de la función archivística, Aspectos de conservación y preservación, Recomendaciones de los archivos sede Fontibón y sede Centro - Carrera 10, Conclusiones de los archivos de la sede Fontibón y sede Centro - Carrera 10,  Áreas Operativas, Recomendaciones para las Áreas Operativas, Conclusiones para las Áreas Operativas, Referencias
2. Documento en formato Excel con el inventario de almacenamiento en Orfeo de 2012 a 2020.
La OCI verificó que la evidencia correspondía con lo solicitado en el PMA aprobado. Sin embargo el AGN en oficio 2-2022-370 al parecer paso por alto esta revisión y no hizo ningún comentario, razón por la cual se solicita al AGN retomar las evidencias presentadas en el informe No. 6.
CON ESTA ENTREGA QUEDO SUPERADA ESTA ACCIÓN</t>
  </si>
  <si>
    <t>El Grupo de Gestión Documental aportó en el Informe 6 como evidencia lo siguiente:
1. Documento en PDF de 9 páginas, de fecha abril 2021 denominado "Plan Archivístico para la Intervención de los Fondos Acumulados - vigencias 2020 - 2024", firmado por el Coordinador del Grupo de Documental y Centro de Documentación (Hernán Parada Arias) y su contenido es: introducción, diagnóstico de los archivos del IDEAM en las diferentes fases del ciclo vital - 6.237 cajas y 712 GB, justificación, objetivos y un cronograma con 4 obligaciones y 16 actividades que sustentan las obligaciones, su desarrollo se encuentra distribuido en los años del 2021 al 2024. 
2. Documento en Excel con el cronograma de actividades del contratista Diego Fernando Salom a desarrollarse en el período 13/08/2021 a 15/12/2021 en relación a la intervención de fondos acumulados.
La OCI verificó que la evidencia correspondía con lo solicitado en el PMA aprobado. Sin embargo el AGN en oficio 2-2022-370 al parecer paso por alto esta revisión y no hizo ningún comentario, razón por la cual se solicita al AGN retomar las evidencias presentadas en el informe No. 6.
CON ESTA ENTREGA QUEDO SUPERADA ESTA ACCIÓN</t>
  </si>
  <si>
    <t>El Grupo de Gestión Documental aportó en el Informe 6 como evidencia lo siguiente:
1. Documento en PDF de 74 páginas, de fecha octubre 2021 denominado "Historia Institucional con fines archivísticos fondos documentales SCMH e HIMAT" elaborado por Diego Fernando Salom (Contratista), con VoBo de Carolina Carrillo (Profesional Grupo de Gestión Documental) y aprobado por Hernán Parada Arias (Coordinador de Grupo de Gestión Documental)  y en su contenido se evidencia lo siguiente: Introducción, Antecedentes históricos, Períodos Institucionales, Bibliografía y fuentes consultadas.
2. Documento en PDF de 2 páginas, de fecha octubre 2021 denominado "Recopilación de actos administrativos tenidos en cuenta para la elaboración de TVD fondos SCMH e HIMAT" elaborado por Diego Fernando Salom (Contratista), en el documento se puede evidenciar las fuentes informativas para reconstruir la historia Institucional.
La OCI verificó que la evidencia correspondía con lo solicitado en el PMA aprobado. Sin embargo el AGN en oficio 2-2022-370 al parecer paso por alto esta revisión y no hizo ningún comentario, razón por la cual se solicita al AGN retomar las evidencias presentadas en el informe No. 6.
CON ESTA ENTREGA QUEDO SUPERADA ESTA ACCIÓN</t>
  </si>
  <si>
    <t>El Grupo de Gestión Documental aportó en el informe 6 como evidencia lo siguiente:
1. Documento en PDF de 14 páginas, de fecha julio 2021 denominado " Informe de Avance Volumen Documental Archivos Diagnosticados - Sistema Integrado de Conservación" y su contenido es: introducción, objetivo, volumen documental áreas de archivo diagnosticadas y dependencias sede Fontibón; el documento fue realizado por Natali Ramírez (Contratista) y revisado por Hernán Parada (Coordinar Grupo de Gestión Documental).  
La OCI verificó que la evidencia correspondía con lo solicitado en el PMA aprobado. Sin embargo el AGN en oficio 2-2022-370 al parecer paso por alto esta revisión y no hizo ningún comentario, razón por la cual se solicita al AGN retomar las evidencias presentadas en el informe No. 6.
CON ESTA ENTREGA QUEDO SUPERADA ESTA ACCIÓN</t>
  </si>
  <si>
    <t>El Grupo de Gestión Documental aportó en el Informe No. 6 como evidencia lo siguiente:
- Cinco (5) documentos en Excel del Formato Único de Inventario Documental (FUID) - IDEAM, en los que se relacionan los inventarios documentales del HIMAT (periodo 1976 - 2004) y SCMH (1968 - 1976) para cada una de las dependencias existentes en su momento.
La OCI verificó que la evidencia correspondía con lo solicitado en el PMA aprobado. Sin embargo el AGN en oficio 2-2022-370 al parecer paso por alto esta revisión y no hizo ningún comentario, razón por la cual se solicita al AGN retomar las evidencias presentadas en el informe No. 6.
CON ESTA ENTREGA QUEDO SUPERADA ESTA ACCIÓN</t>
  </si>
  <si>
    <t>El Grupo de Gestión Documental aportó en el Informe 6 como evidencia lo siguiente:
1. Cuatro (4) documentos en Excel del "Formato Tabla de Valoración Documental - TVD", en los que se relaciona las Tablas de Valoración Documental del HIMAT (periodo 1976 - 1989) y SCMH (1968 - 1976), en la unidad productora de Hidrometeorología para las quince (15) direcciones existentes en estos periodos.
La OCI verificó que la evidencia correspondía con lo solicitado en el PMA aprobado. Sin embargo el AGN en oficio 2-2022-370 al parecer paso por alto esta revisión y no hizo ningún comentario, razón por la cual se solicita al AGN retomar las evidencias presentadas en el informe No. 6.
CON ESTA ENTREGA QUEDO SUPERADA ESTA ACCIÓN</t>
  </si>
  <si>
    <t>El Grupo de Gestión Documental aportó  en el Informe 6 como evidencia lo siguiente:
1. Un (1) documento en Excel del "Cuadro de Clasificación  Documental", en los que se relaciona la información para el HIMAT del periodo de 1976 a 1994 y para el SCMH del periodo de 1968 a 1976.
La OCI verificó que la evidencia correspondía con lo solicitado en el PMA aprobado. Sin embargo el AGN en oficio 2-2022-370 al parecer paso por alto esta revisión y no hizo ningún comentario, razón por la cual se solicita al AGN retomar las evidencias presentadas en el informe No. 6.
CON ESTA ENTREGA QUEDO SUPERADA ESTA ACCIÓN</t>
  </si>
  <si>
    <t>El Grupo de Gestión Documental aportó como evidencia lo siguiente:
1. Acta de sesión del 29 de octubre del Comité Institucional de Gestión y Desempeño donde se aprobaron las tablas de valoración documental. 
2. Lista de asistencia Comité Institucional de Gestión y Desempeño
La OCI verificó que la evidencia correspondía con lo solicitado en el PMA aprobado. Sin embargo el AGN en oficio 2-2022-370 al parecer paso por alto esta revisión y no hizo ningún comentario, razón por la cual se solicita al AGN retomar las evidencias presentadas en el informe No. 6.
CON ESTA ENTREGA QUEDO SUPERADA ESTA ACCIÓN</t>
  </si>
  <si>
    <t>H8T9 OFICIOS RADICADOS POR EL AGN</t>
  </si>
  <si>
    <t>En informe 6 el Grupo de Gestión Documental entregó el documento "1. Informe "REGISTRO Y CONTROL RECIBO, RADICACIÓN, ENVÍO, ENTREGA TRÁMITE Y RESPUESTA DE LAS COMUNICACIONES GENERADO POR EL SISTEMA" de fecha 12/10/2021, firmado por el Profesional Universitario Danilo Camargo Mora, en el que se describe el proceso de registro y control de recibo, radicación, envío, entrega trámite y respuesta, se presentan imágenes como ejemplo del proceso realizado para 3 radicados (20169910002872, 20189910151182 y 20209910057072) de la Subdirección de Estudios Ambientales, Grupo de Servicios Administrativos y Grupo de Acreditación de Laboratorio."
La Oficina de Control Interno verifico que correspondía con la evidencia de acuerdo con lo programado en el PMA, sin embargo el AGN en oficio 2-2022-370 manifieta entregar nuevamente la misma evidencia  "Control de la distribución, entrega y trámite de las comunicaciones oficiales (generado por el sistema)" Es de anotar que el sistema no genera un documento explisito tal como se solicita sino que en cada uno de sus componentes, modulos y partes que lo conforman de acuerdo con la arquitectura del sistema, se van generando los respectivos registros y controles, los cuales fueron narrados y registrado en el informe entregado (numero 6) No obstante se vuelve a realizar el informe dando alcance y mayor descripción a cada uno de los ítems solicitados, el cual se entrega como evidencia de esta acción. 
CON ESTA ENTREGA QUEDA CUMPLIDO Y CERRADA LA ACCIÓN</t>
  </si>
  <si>
    <t>El Grupo de Gestión Documental, hace entrega de los oficios radicados en el AGN con los números: 1-2021-12284 del 26 de noviembre de 2021 y el oficio de acuse de recibo de TVD en el AGN rad: 2-2021-14369 del 9 de diciembre de 2021
CON ESTA EVIDENCIA QUEDA SUPERADA LA ACCIÓN</t>
  </si>
  <si>
    <t>Para esta acción programada "Informes de seguimiento y ejecución del plan de trabajo de intervención de los fondos acumulados - Aplicación TVD" el Grupo de Gestión Documental hace entrega de de tres informes de avance en la intervención de los fondosw acumulados y elaboración y presentación de las TVD.
CON ESTA ENTREGA QUEDA CUMPLIDA LA ACCION PROGRAMADA</t>
  </si>
  <si>
    <t>Para esta acción "inventario de Transferencias secundarias pendientes por realizar al AGN" el Grupo de Gestión Documental hace entrega de los inventarios de transferencias secundarias pendientes de realizar al AGN, los cules a su vez fueron entregados al AGN junto con las TVD para el proceso de evaluación.
CON ESTA ENTREGA QUEDA CUMPLIDA LA ACCIÓN</t>
  </si>
  <si>
    <t>Para esta acción "Procedimiento para la disposición final de documentos" el Grupo de Gestión Documental hace entrega del Procedimiento A-GD-P009 PROCEDIMIENTO PARA LA DISPOSICIÓN FINAL DE DOCUMENTOS DE ARCHIVO EN EL IDEAM.
CON ESTA EVIDENCIA QUEDA CUMPLIDA LA ACCIÓN</t>
  </si>
  <si>
    <t>H8T14 INVENTARIOS DOCUMENTALES TRANSFERENCIA AGN (1,2,3,4,5)</t>
  </si>
  <si>
    <t>El Grupo de Gestión Documental aportó en el Informe 6 como evidencia lo siguiente:
1. Documento "PROGRAMA DE GESTIÓN DOCUMENTAL (PGD IDEAM)", para las vigencias del 2021 al 2024, con fecha de aprobación por parte del Comité Institucional de Gestión de Desempeño (CIGD) del 01/09/2021, el documento se encuentra en formato pdf con 57 páginas y lo firman Hernán Parada Arias como elaborador, Cesar Augusto Tovar como revisor y Gilberto Galvis Bautista como aprobador.
2. Documento en formato pdf de 16 páginas "Procedimiento disposición final de documentos de archivo IDEAM". Código: A-GD-P009. Versión 1. de fecha 22/05/2018, el documento en su contenido cuenta con lo siguiente: Objetivo, Alcance, Normatividad, Definiciones, Desarrollo, Flujogramas. El documento se encuentra elaborado por Hernán Parada Arias, revisado por Nubia Traslaviña Saavedra y aprobado por Adriana Portillo Trujillo.
3. Documento en formato pdf de 16 páginas "Guía para la organización de archivos en el IDEAM". Código: A-GD-G001. Versión 2 de fecha 30/07/2018,  el documento en su contenido cuenta con lo siguiente: Objetivo, Alcance, Normatividad, Definiciones, Directriz general, Desarrollo. El documento se encuentra elaborado por Hernán Parada Arias, revisado por Nubia Traslaviña Saavedra y aprobado por Adriana Portillo Trujillo.
la OCI verifico que el el documento 1 mencionado anteriormente (PGD) en sus páginas 26, 27, 28 y 29 contempla lo descrito en la tarea en cuanto a la clasificación, ordenación, descripción de los documentos de archivos del IDEAM; adicionalmente, los demás documentos aportados hacen referencia en su contenido a la organización y disposición final de los documentos en el IDEAM, Por tanto cumple con lo solicitado en el PMA para para esta acción.
Sin embargo el AGN en oficio 2-2022-370 al parecer paso por alto esta revisión y no hizo ningún comentario, razón por la cual se solicita al AGN retomar las evidencias presentadas en el informe No. 6.
CON ESTA ENTREGA QUEDO SUPERADA ESTA ACCIÓN</t>
  </si>
  <si>
    <t>El Grupo de Gestión Documental aportó en el Informe 6 como evidencia lo siguiente:
1. Resolución 3104 de 2017 "Por la cual se adopta el reglamento interno de correspondencia y archivo del Instituto de Hidrología, Meteorología y Estudios Ambientales - IDEAM"
2. Formato y registro "CONTROL PRÉSTAMO DE DOCUMENTOS". Código: A-GD-F001. Versión: 02 de Fecha: 05/12/2014.
3. Formato y registro "PRÉSTAMO DE DOCUMENTOS DEL ARCHIVO DE GESTIÓN CENTRALIZADO". CÓDIGO: A-GD-F016. Versión: 03 de fecha 23/09/2020
4. Formato y registro "ENTREGA DE DOCUMENTOS ARCHIVOS SATÉLITES". Código: A-GD-F027. Versión: 01 de fecha 09/10/20218.
La OCI verificó que el documento 1 mencionado anteriormente (Resolución) en sus articulo 27, 28 y 35 puntualizan lo descrito en la tarea en cuanto al préstamo de expedientesM ahora bien, el proceso de control y préstamo de expedientes se formaliza por medio del uso de los formatos registrados en las evidencias (numerales 2, 3 y 4). Teniendo en cuenta esto y dado que el Archivo General de la Nación no generó observación alguna frente a esta tarea en su último seguimiento con radicado No. 2-2021-12024 de fecha 13 de octubre de 2021, la OCI genera cierre de la presente tarea dado que se aportaron las evidencias referidas en el producto formulado. De igual foma verificó que correspndía con la acción programada en el PMA.
Sin embargo el AGN en oficio 2-2022-370 al parecer paso por alto esta revisión y no hizo ningún comentario, razón por la cual se solicita al AGN retomar las evidencias presentadas en el informe No. 6.
CON ESTA ENTREGA QUEDO SUPERADA ESTA ACCIÓN</t>
  </si>
  <si>
    <t>El Grupo de Gestión Documental aportó en el Informe No. 6 como evidencia lo siguiente:
1. Documento "PROCEDIMIENTO REGISTRO DE ACTIVOS DE INFORMACIÓN". Código: E-GI-P010. Versión: 05 de fecha 30/06/2021
2. Resolución 0371 del 30 de abril de 2021 "Por la cual se actualiza la Política general de seguridad y privacidad de la información, seguridad digital y continuidad de la operación de los servicios del IDEAM, se definen lineamientos frente al uso y manejo de la información y se deroga la Resolución 390 del 15 de marzo de 2016", la cual puede ser cuncultada en el siguiente link https://bit.ly/2ZfFzaY
3. Resolución 3158 del 21 de diciembre de 2018 "Por la cual se adopta la política de seguridad y privacidad de la información del IDEAM"
4. Documento Política de Publicación de datos en la web, la cual puede ser consultada en el siguinete link http://www.ideam.gov.co/documents/24189/359037/Pol%C3%ADtica+de+publicaci%C3%B3n+de+datos+en+la+Web-Revisada+y+Ajustada.pdf/eaab1606-28bf-455d-ace2-3fcec7148c19
La OCI verificó que las evidencias relacionadas anteriormente dan cuenta de los controles para la seguridad, custodia y reserva de la información y se encuentran en concordancia con lo descrito en el Programa de Gestión Documental - PGD actualizado en la presente vigencia, atendiendo las observaciones del Archivo General de la Nación (AGN) citadas en el radicado No. 2-2021-12024 de fecha 13 de octubre de 2021. Por lo anterior la OCI genera el cierre de la presente tarea. Igualmente constató que correspondian con la acción programada en el PMA
Sin embargo el AGN en oficio 2-2022-370 al parecer paso por alto esta revisión y no hizo ningún comentario, razón por la cual se solicita al AGN retomar las evidencias presentadas en el informe No. 6.
CON ESTA ENTREGA QUEDO SUPERADA ESTA ACCIÓN</t>
  </si>
  <si>
    <t>ACCIÓN SUPERADA INFORME 2 DEL PMA</t>
  </si>
  <si>
    <t xml:space="preserve">El este Informe de seguimiento PMA AGN No. 7 el Grupo de Gestión Documental hace entrega del SISTEMA INTEGRADO DE CONSERVACIÓN del IDEAM, que fue aprobado en Comité Institucional de Gestión y Desempeño llevado a cabo el 7 de diciembre de 2021.
CON ESTA EVIDENCIA QUEDA CERRADA LA ACCIÓN PROGRAMADA EN EL PMA </t>
  </si>
  <si>
    <t xml:space="preserve">El este Informe de seguimiento PMA AGN No. 7 el Grupo de Gestión Documental hace entrega del SISTEMA INTEGRADO DE CONSERVACIÓN del IDEAM, que fue aprobado en Comité Institucional de Gestión y Desempeño llevado a cabo el 7 de diciembre de 2021, el cual Incluye el PLAN DE CONSERVACIÓN DOCUMENTAL Y EL PLAN DE PRESERVACIÓN DIGITAL A LARGO PLAZO. Estas evidencias corresponden con las acciones descritas en el PMA.
CON ESTA EVIDENCIA QUEDA CERRADA LA ACCIÓN PROGRAMADA EN EL PMA </t>
  </si>
  <si>
    <t>El Grupo de Gestión Documental aportó como evidencia en el informe Número 6 lo siguiente:
1. Documento "DIAGNÓSTICO INTEGRAL DE ARCHIVO IDEAM", de fecha septiembre de 2021, documento en formato pdf de 138 páginas y en su contenido se evidencia lo siguiente: Introducción, Justificación, Objetivo general y específico, Normograma, Metodología, Información institucional, Volumen documental y fechas extremas, Ventanilla única de correspondencia, Aspectos de la función archivística, Aspectos de conservación y preservación, Recomendaciones de los archivos sede Fontibón y sede Centro - Carrera 10, Conclusiones de los archivos de la sede Fontibón y sede Centro - Carrera 10, Áreas Operativas, Recomendaciones para las Áreas Operativas, Conclusiones para las Áreas Operativas; el cual fue entregado a la Secretaría General mediante correo del 11 de octubre de 2021. 
Estas evidencias fueron revisadas por la OCI quien verificó que corresponde con la acción programada en el PMA. Por tal razón OCI da por cerrada la actividad. Sin embago en el informe de recibido por el AGN Rad: 2-2022-370 el AGN, paso por alto la revisión de esta evidencia, al parecer por confusión de datos con el PMA de una Alcaldía.
Por lo anterior, se solicita al AGN revisar la evidencia entregada en el informe No. 6 (TAREA SUPERADA)</t>
  </si>
  <si>
    <t>El Grupo de Gestión Documental aportó como evidencia  en el Informe No. 6 lo siguiente:
1. Documento "PROGRAMA DE GESTIÓN DOCUMENTAL (PGD IDEAM)", con acciones a corto y mediano plazo 2021 a 2022 y 2023 a 2024 respectivamente. Dicho PGD fue actualizado y aprobado en Comité Institucional de Gestión de Desempeño (CIGD) mediante acta del 01/09/2021; el documento se encuentra en formato pdf con 57 páginas y lo firman Hernán Parada Arias como elaborados, Cesar Augusto Tovar como revisor y Gilberto Galvis Bautista, secretyario General, como aprobador.
2. Resolución 1097 del 28 de septiembre de 2021 "Por la cual se adopta la actualización del Programa de Gestión Documental del Instituto de Hidrología Meteorología y Estudios Ambientales – IDEAM y se deroga la Resolución 2436 de 2017”
Esta evidencia fue revisada por la OCI quien verifico que cumple con la acción solicitada en el PMA.
Sin embago en el informe de recibido por el AGN Rad: 2-2022-370 el AGN, paso por alto la revisión de esta evidencia, al parecer por confusión de datos con el PMA de una Alcaldía.
Por lo anterior, se solicita al AGN revisar la evidencia entregada en el informe No. 6. (TAREA SUPERADA)</t>
  </si>
  <si>
    <t>El Grupo de Gestión Documental aportó como evidencia  en el Informe No. 6 lo siguiente:
1. Documento "Informe de Difusión e Implementación del Programa de Gestión Documental (PGD) en el IDEAM", de fecha 05 de octubre de 2021, firmado por el Coordinador del Grupo de Gestión Documental (Hernán Parada Arias), en el documento se evidencia imagen de correo electrónico masivo, emitido desde el Grupo de Comunicaciones y Prensa (comunicaciones@ideam.gov.co) al correo (fun-ideam@ideam.gov.co) de fecha 01/10/2021 en el que se da a conocer el PGD, así como los requisitos para la implementación del sistema de gestión de documentos electrónicos de archivo.
Esta evidencia fue revisada por la OCI quien verifico el cumplimiento de acuerdo con la acción programada en el PMA.
Sin embago en el informe de recibido por el AGN Rad: 2-2022-370 el AGN, paso por alto la revisión de esta evidencia, al parecer por confusión de datos con el PMA de una Alcaldía.
Por lo anterior, se solicita al AGN revisar la evidencia entregada en el informe No. 6. (TAREA SUPERADA)</t>
  </si>
  <si>
    <t>El Grupo de Gestión Documental aportó como evidencia en el 6o. informe  lo siguiente:
1. Documento en formato pdf de 4 páginas denominado "Plan de trabajo elaboración y presentación Programa de Gestión de Documentos electrónicos de archivo para el IDEAM", se encuentra elaborado por el ing. Alfredo Sánchez Mosquera (contratista), revisado por Carolina Carrillo (Profesional Grupo de Gestión Documental) y aprobado por Hernán Parada Aria (Coordinador Grupo de Gestión Documental . El documento en su contenido tiene: Introducción, Objetivos y Cronograma de actividades a realizar desde el 02/11/2021 al 15/12/2021 por parte del contratista.
Esta evidencia fue revisada por la OCI quien verifico el cumplimiento de acuerdo con la acción programada en el PMA.
Sin embago en el informe de recibido por el AGN Rad: 2-2022-370 el AGN, paso por alto la revisión de esta evidencia, al parecer por confusión de datos con el PMA de una Alcaldía.
Por lo anterior, se solicita al AGN revisar la evidencia entregada en el informe No. 6. (TAREA SUPERADA)</t>
  </si>
  <si>
    <t xml:space="preserve">El Grupo de Gestión Documental, entrega con este informe No. 7, el plan de trabajo para la elaboración del PGDEA el cual fue elaborado por el Ing, Alfredo Sánchez, como resultado de este plan de trabajo, el Ing, Sanchez elaboró el Progra de Gestión para los Documentos Electrónicos de Archivo en el IDEAM, el cual será sometido a aprobación por el Comité Institucional de Gestión y Desempeño. </t>
  </si>
  <si>
    <t>H3T6 PLAN DE TRABAJO PARA ELABORAR EL PGDEA
H3T6 PGDEA 2021 PENDIENTE APROBACIÓN POR EL CIGD</t>
  </si>
  <si>
    <t>El Grupo de Gestión Documental aportó en el informe No. 6 las siguientes evidencias:
1. Documento Guía para la organización de archivos en el IDEAM. Código: A-GD-G001. Versión 2 de fecha 30/07/2018
2. Documento Organización de las historias laborales. Código: A-GD-I005.Versión 1 de fecha 08/06/2017
3. Documento Instructivo para la realización de transferencias primarias en el IDEAM. Código: A-GD-I006.Versión 2 de fecha 28/09/2018
4. Documento Instructivo para el saneamiento ambiental, limpieza y desinfección de áreas y documentos archivo. Código: A-GD-I007.Versión 2 de  fecha 24/08/2021
5. Documento Instructivo para la organización de los archivos satélites. Código: A-GD-I010.Versión 1 de fecha 03/05/2020
6. Documento Procedimiento disposición final de documentos de archivo IDEAM Código: A-GD-P009.Versión 1 de fecha 22/05/2018
7. Documento Procedimiento para la expedición notificación y custodia de resoluciones Código: A-GD-P011.Versión 2 de fecha 06/05/2021
8. Documento Protocolo para la organización de documentos hidrometeorológicos y ambientales Código: A-GD-PC001.Versión 8 de fecha 08/03/2021
9. Resolución 3104 del 26 de diciembre de 2017 "Por la cual se adopta el reglamento interno de correspondencia y archivo del Instituto de Hidrología, Meteorología y Estudios Ambientales - IDEAM
La OCI verificó que los anteriores documentos hacen parte del Sistema de Gestión Integrado (SGI) del IDEAM y determinan la organización de los archivos al interior del Instituto, teniendo como referencia lo descrito en el Programa de Gestión Documental (PGD).
Esta evidencia fue revisada por la OCI quien verifico el cumplimiento de acuerdo con la acción programada en el PMA.
Sin embago en el informe de recibido por el AGN Rad: 2-2022-370 el AGN, paso por alto la revisión de esta evidencia, al parecer por confusión de datos con el PMA de una Alcaldía.
Por lo anterior, se solicita al AGN revisar la evidencia entregada en el informe No. 6. (TAREA SUPERADA)</t>
  </si>
  <si>
    <t>El Grupo de Gestión Documental aportó en el informe No. 6 como evidencia lo siguiente:
1. Resolución 1097 del 28 de septiembre de 2021 "por la cual se adopta la actualización del Programa de Gestión Documental del Instituto de Hidrología, Meteorología y Estudios Ambientales - IDEAM y se deroga la Resolución 2436 de 2017"
Según  el informe de recibido por el AGN Rad: 2-2022-370 el AGN, revisó la Resolución dea dopción del PGD, sin comentarios. Así se da por superada esta acción.
(TAREA SUPERADA INFORME 6)</t>
  </si>
  <si>
    <t>El Grupo de Gestión Documental aportó en el informe 6 como evidencia lo siguiente:
1. Documento en formato Word en el que se evidencia el link  http://www.ideam.gov.co/web/atencion-y-participacion-ciudadana/programa-de-gestion-documental, donde se dispuso el Programa de Gestión Documental (PGD) del IDEAM, en el archivo se adjunta impresión de pantalla en la que se evidencia el documento en mención publicado.
Según  el informe de recibido por el AGN Rad: 2-2022-370 el AGN, revisó el documento entregado, link de publicación del PGD, sin comentarios y así se da por superada esta acción.
(TAREA SUPERADA INFORME 6)</t>
  </si>
  <si>
    <t>El Grupo de Gestión Documental aportó en el informe No. 6 como evidencia lo siguiente:
1. Documento en pdf de 104 páginas denominado "Modelo de Requisitos para la Gestión de Documentos Electrónicos de Archivo del Instituto de Hidrología, Meteorología y Estudios Ambientales - IDEAM" en el documento se pudo evidenciar lo siguiente:
- Introducción, Alcance, Objetivo, Marco jurídico, Marco conceptual, MODELO DE REQUISITOS PARA LA GESTIÓN DE DOCUMENTOS ELECTRÓNICOS DE ARCHIVO IDEAM, REQUERIMIENTOS Y NECESIDADES PARA LA IMPLEMENTACIÓN DEL SGDEA EN EL IDEAM, CONCLUSIONES, Bibliografía y anexos.
- El documento se encuentra firmado en su elaboración por NARITA GARCÍA RAMÍREZ (Profesional de Grupo de Gestión Documental), revisado por HERNÁN PARADA (Coordinador de Grupo de Gestión Documental), ALICIA BARÓN LEGUIZAMÓN (Jefe de Oficina Informática) y CÉSAR TOVAR LUCUARA (Asesor Secretaria General) y aprobado por Gilberto Galvis Bautista (Secretario General).
-  Mediante acta del 1° de septiembre de 2021, del Comité Institucional de Gestión y Desempeño, se aprobó el citado documento. 
Según  el informe de recibido por el AGN Rad: 2-2022-370 el AGN, revisó el documento  y da por supeada la acción.
(TAREA SUPERADA INFORME 6)</t>
  </si>
  <si>
    <t xml:space="preserve">El Grupo de Gestión Documental Actualizó el Inventario de la Documentación que hace parte del Archvo Central y con este informe entrega como evidencia el Inventario Documental del Archivo Central actualizado a la fecha.
Este inventario se actualiza permanentemente de acuerdo con las nuevas transferencias recibidas.
(ACCIÓN SUPERADA) </t>
  </si>
  <si>
    <t>El Grupo de Gestión Documental aportó en el informe 6 como evidencia lo siguiente:
- Cinco (5) documentos en Excel del Formato Único de Inventario Documental - IDEAM, en los que se relacionan los inventarios documentales del HIMAT (periodo 1976 - 2004) y SCMH (1968 - 1976) para cada una de las dependencias existentes en su momento.
- Se evidencia acta No.1 del 7 de octubre con el AGN, donde se informa que se cometió error en el informe y acta de visita de inspección al decir que la entidad debía "Elaborar tablas de valoración documental para la producción documental ocurrida entre 2004 y 2020 propias de sus funciones", cuando ya se contaba con tablas de retención documental aprobadas desde el año 1999. 
Según lo revisado por la OCI esta evidencia cumple de acuerdo con la acción programada en el PMA.
Se solicita al AGN revisar nuevamente la evidencia presentada en el informe 6 ya que al parecer se pasó por alto, según lo expresado en el oficio 2-2022-270 emitido por el AGN como acuse de recibo del informe 6. 
(ESTA ACCIÓN SE ENCUENTRA SUPERADA)</t>
  </si>
  <si>
    <t>En el informe No. 6 el Grupo de Gestión Documental explicó los motivos por los cuales no se entrega inventario para fondos acumulados correspondientes al periodo 2004 hasta la fecha de aprobación de las TRD por el AGN, tal como se describe a continuación "De acuerdo con mesa de trabajo con el Grupo de Inspección  Vigilancia llevada a cabo el pasado 7 de octubre quedo registrado que el IDEAM no tiene fondos acumulados por cuanto ya tiene TRD aprobadas las cuales de deben aplicar a los archivos siguientes a 1994. por esta razón no se incluyen inventarios IDEAM"
Se solicita al AGN revisar nuevamente la justificacion entregada en el informe No. 6.
 CON ESTA ENTREGA QUEDÓ SUPERADA ESTA ACCIÓN</t>
  </si>
  <si>
    <t>H7T7 INFORME DE CONTROL DE LA DISTRIBUCIÓN ENTREGA Y TRAMITE DE LAS COMUNICACIONES OFICIALES GENERADO POR EL SISTEMA ORFEO</t>
  </si>
  <si>
    <t>H8T13 INFORME INTERVENCIÓN FONDOS ACUMULADOS (1,2,3,4)</t>
  </si>
  <si>
    <t>El Grupo de Gestión Documental aportó en el Informe 6 como evidencia lo siguiente:
1. Documento "DIAGNÓSTICO INTEGRAL DE ARCHIVO IDEAM", de fecha septiembre de 2021, documento en formato pdf de 138 páginas y en su contenido se evidencia lo siguiente: Introducción, Justificación, Objetivo general y específico, Nomograma, Metodología, Información institucional, Volumen documental y fechas extremas, Ventanilla única de correspondencia, Aspectos de la función archivística, Aspectos de conservación y preservación, Recomendaciones de los archivos sede Fontibón y sede Centro - Carrera 10, Conclusiones de los archivos de la sede Fontibón y sede Centro - Carrera 10, Áreas Operativas, Recomendaciones para las Áreas Operativas, Conclusiones para las Áreas Operativas, Referencias. 
La OCI verificó que el documento entregado corresponde con la acción programada en el PMA.
El AGN en oficio 2-2022-370 informa sobre el recibo del documento y no hace ningún comentario al mismo.
CON ESTA ENTREGA QUEDO SUPERADA ESTA ACCIÓN</t>
  </si>
  <si>
    <t>H12T2 SISTEMA INTEGRADO DE CONSERVACIÓN</t>
  </si>
  <si>
    <t>H12T3 SISTEMA INTEGRADO DE CONSERVACION INCLUYE PLANES</t>
  </si>
  <si>
    <t>El Grupo de Gestión Documental, entrega como evidencia el ACTA DE COMITÉ INSTITUCIONAL DE GESTIÓN Y DESEMPEÑO DEL IDEAM, de fecha 7 de diciembre de 2021, por medio de la cual se presentó, revisó y aprobó el SISTEMA INTEGRADO DE CONSERVACIÓN DOCUMENTAL.
CON ESTA ENTREGA QUEDA SUPERADA ESTA ACCIÓN</t>
  </si>
  <si>
    <t>H12T4 ACTA DE CIGD DEL 07122021</t>
  </si>
  <si>
    <t xml:space="preserve">El este Informe de seguimiento PMA AGN No. 7 el Grupo de Gestión Documental hace entrega de la Resolución No. ..........  por medio de la cual  se aprueba el SISTEMA INTEGRADO DE CONSERVACIÓN DOCUEMNTAL DEL IDEAM.  Esta evidencia corresponde con la acción propgramada en el PMA.
CON ESTA EVIDENCIA QUEDA CERRADA LA ACCIÓN PROGRAMADA EN EL PMA </t>
  </si>
  <si>
    <t>Hallazgo Superado por AGN y Control Interno</t>
  </si>
  <si>
    <t>La Oficina de Control Interno, mediante radicado No. 20211030000031 de fecha 25/02/2021 enviado al AGN, dio por superadas las tareas T1, T2, T3, T4 y T5.</t>
  </si>
  <si>
    <t>El Grupo de Gestión Documental, para el presente seguimiento no aportó evidencia del avance de la tarea.
Por lo anterior, la Oficina de Control Interno no cuenta con información suficiente para emitir un juicio de valor y recomienda para el próximo seguimiento, aportar las evidencias que den cuenta del avance que han realizado frente a la tarea, ya que esta tiene fecha de inicio 01/01/2022.</t>
  </si>
  <si>
    <t>El Grupo de Gestión Documental, para el presente seguimiento no aportó evidencia del avance de la tarea.
Por lo anterior, la Oficina de Control Interno no cuenta con información suficiente para emitir un juicio de valor y recomienda para el próximo seguimiento, aportar las evidencias que den cuenta del avance que han realizado frente a la tarea, ya que esta tiene fecha de inicio  01/02/2022.</t>
  </si>
  <si>
    <t>El Grupo de Gestión Documental, para el presente seguimiento no aportó evidencia del avance de la tarea.
Por lo anterior, la Oficina de Control Interno no cuenta con información suficiente para emitir un juicio de valor y recomienda para el próximo seguimiento, aportar las evidencias que den cuenta del avance que han realizado frente a la tarea, ya que esta tiene fecha de inicio  01/01/2022.</t>
  </si>
  <si>
    <r>
      <rPr>
        <b/>
        <sz val="10"/>
        <rFont val="Arial"/>
        <family val="2"/>
      </rPr>
      <t>Esta actividad tiene previsto su inicio para el 10/07/2022.</t>
    </r>
    <r>
      <rPr>
        <sz val="10"/>
        <rFont val="Arial"/>
        <family val="2"/>
      </rPr>
      <t xml:space="preserve">
NOTA: 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</si>
  <si>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rPr>
        <b/>
        <sz val="10"/>
        <rFont val="Arial"/>
        <family val="2"/>
      </rPr>
      <t>Esta actividad tiene previsto su inicio para el 10/07/2022.</t>
    </r>
    <r>
      <rPr>
        <sz val="10"/>
        <rFont val="Arial"/>
        <family val="2"/>
      </rPr>
      <t xml:space="preserve">
NOTA: La Oficina de Control Interno, informa que las tareas (de T8 a T22) corresponden a las nuevas tareas incluidas en el Plan de Mejoramiento Archivístico, aprobadas mediante acta "Reunión # 38 del Comité Institucional de Gestión y Desempeño" realizado el 09/06/2021 y enviado al AGN mediante radicado No. 20212080000441 del 19/07/2021.</t>
    </r>
  </si>
  <si>
    <t>El Grupo de Gestión Documental, para el presente seguimiento no aportó evidencia del avance de la tarea.
Por lo anterior, la Oficina de Control Interno no cuenta con información suficiente para emitir un juicio de valor y recomienda para el próximo seguimiento, aportar las evidencias que den cuenta del avance que han realizado frente a la tarea, ya que esta tiene fecha de inicio 01/10/2021.</t>
  </si>
  <si>
    <t>Se genera avance en el desarrollo de la tarea</t>
  </si>
  <si>
    <t>Tarea superada</t>
  </si>
  <si>
    <t>Se refuerzan las evidencias emitidas en el sexto informe para generar cierre de la tarea</t>
  </si>
  <si>
    <t>Se recomendó al AGN la revisión nuevamente de las evidencias aportadas en el sexto seguimiento dado que no se tuvieron en cuenta en la respuesta emitida</t>
  </si>
  <si>
    <t>Se recomendó al AGN la revisión nuevamente de las evidencias aportadas en el sexto seguimiento dado que no se incluyo en el análisis de la respuesta emitida</t>
  </si>
  <si>
    <t>El Grupo de Gestión Documental aportó como evidencia en el presente seguimiento lo siguiente:
- Correo electrónico de fecha 10/12/2021, con asunto "Radicado de Salida AGN 2-2021-14369 GEDTS", de parte del Archivo General de la Nación, en el que se adjunta documento con el Asunto: Proceso de Evaluación y Convalidación Tablas de Valoración Documental.
Según lo anterior y de acuerdo al producto formulado para la presente tarea, se aportaron las evidencias correspondientes, por lo que desde la OCI se da por cerrada la presente tarea; sin embargo, se deberá tener en cuenta las observaciones que se relacionan por parte del AGN para el próximo seguimiento.
El porcentaje de avance de la tarea es 0,20%.</t>
  </si>
  <si>
    <t>El Grupo de Gestión Documental aportó como evidencia en el presente seguimiento lo siguiente:
- Documento de 16 páginas denominado "PROCEDIMIENTO DISPOSICIÓN FINAL DE DOCUMENTOS DE ARCHIVO IDEAM" Código: A-GD- P009, Versión 1 de fecha 22/05/2018
Según lo anterior y de acuerdo al producto formulado para la presente tarea, se aportaron las evidencias correspondientes, por lo que desde la OCI se da por cerrada la presente tarea; sin embargo, se deberá tener en cuenta las observaciones que se relacionan por parte del AGN para el próximo seguimiento.
El porcentaje de avance de la tarea es 0,20%.</t>
  </si>
  <si>
    <t>El Grupo de Gestión Documental aportó como evidencia en el presente seguimiento lo siguiente:
- Documento de 88 páginas denominado "SISTEMA INTEGRADO DE CONSERVACIÓN" elaborado por los contratistas Natali Ramírez y Alfredo Sánchez Mosquera, revisado por Carolina Carrillo y aprobado por Hernán Parada.
Según lo anterior y de acuerdo al producto formulado para la presente tarea, se aportaron las evidencias correspondientes, por lo que desde la OCI se da por cerrada la presente tarea; sin embargo, se deberá tener en cuenta las observaciones que se relacionan por parte del AGN para el próximo seguimiento.
El porcentaje de avance de la tarea es 0,19%.</t>
  </si>
  <si>
    <t>INPMAGN-2022- 5
14/02/2022</t>
  </si>
  <si>
    <t>INPMAGN-2022- 5
14/02/2023</t>
  </si>
  <si>
    <t>INPMAGN-2022- 5
14/02/2024</t>
  </si>
  <si>
    <t>INPMAGN-2022- 5
14/02/2025</t>
  </si>
  <si>
    <t>INPMAGN-2022- 5
14/02/2026</t>
  </si>
  <si>
    <t>INPMAGN-2022- 5
14/02/2027</t>
  </si>
  <si>
    <t>INPMAGN-2022- 5
14/02/2028</t>
  </si>
  <si>
    <t>El Grupo de Gestión Documental aportó como evidencia en el presente seguimiento lo siguiente:
- Archivo en formato Excel denominado "FORMATO ÚNICO DE INVENTARIO DOCUMENTAL – IDEAM " con el inventario del archivo central del SCHM de los años 1963 a 1976
- Archivo en formato Excel denominado "FORMATO ÚNICO DE INVENTARIO DOCUMENTAL – IDEAM " con el inventario del archivo central del HIMAT de los años 1976 a 1979
- Archivo en formato Excel denominado "FORMATO ÚNICO DE INVENTARIO DOCUMENTAL – IDEAM " con el inventario del archivo central del HIMAT de los años 1979 a 1985
- Archivo en formato Excel denominado "FORMATO ÚNICO DE INVENTARIO DOCUMENTAL – IDEAM " con el inventario del archivo central del HIMAT de los años 1985 a 1989
- Archivo en formato Excel denominado "FORMATO ÚNICO DE INVENTARIO DOCUMENTAL – IDEAM " con el inventario del archivo central del HIMAT de los años 1989 a 1994
Según lo anterior y de acuerdo al producto formulado para la presente tarea, se aportaron las evidencias correspondientes, por lo que desde la OCI se da por cerrada la presente tarea; sin embargo, se deberá tener en cuenta las observaciones que se relacionan por parte del AGN para el próximo seguimiento.
El porcentaje de avance de la tarea es 0,20%.</t>
  </si>
  <si>
    <t xml:space="preserve">El Grupo de Gestión Documental, para el presente seguimiento no aportó evidencia del avance de la tarea; toda vez que hasta tanto no se aprueben las tablas de retención por parte del AGN, no es posible continuar con las demás actividades. 
Por lo anterior, la Oficina de Control Interno no emite un juicio de valor y se está a la espera de la aprobación por parte del AGN, para continuar con el proceso de verificación.  Se recomienda tener en cuenta las observaciones realizadas por el AGN, mediante Radicado No. 2-2022-370 de fecha 17/01/2022.
Al respecto, no se registra porcentaje de avance. </t>
  </si>
  <si>
    <t>El Grupo de Gestión Documental aportó como evidencia en el presente seguimiento lo siguiente:
- Acta de reunión del Comité Institucional de Gestión y Desempeño extraordinario realizada el día 07/12/2021 en el que se evidencia en el punto 2 del documento la aprobación del Plan Integrado de Conservación Documental.
Según lo anterior y de acuerdo al producto formulado para la presente tarea, se aportaron las evidencias correspondientes, por lo que desde la OCI se da por cerrada la presente tarea; sin embargo, se deberá tener en cuenta las observaciones que se relacionan por parte del AGN para el próximo seguimiento.
El porcentaje de avance de la tarea es 0,19%.</t>
  </si>
  <si>
    <t xml:space="preserve">El Grupo de Gestión Documental aportó como evidencia en el presente seguimiento lo siguiente:
-Documento de 8 páginas denominado "INFORME DE INTERVENCIÓN CLASIFICACIÓN Y DESCRIPCIÓN FONDO ACUMULADO" de los meses de noviembre y diciembre de 2021, elaborados por la contratista Chabeli Rivera Blanco, aprobado por Hernán Parada Arias.
- Documento de 4 páginas denominado "INFORME PROCESO DE DIGITALIZACIÓN - ARCHIVO HISTÓRICO IDEAM" con fecha de noviembre de 2021, elaborado por la contratista Sandra Yaneth Guerrero Lara, aprobado por Hernán Parada Arias.
- Documento de 9 páginas denominado "Informe final del Levantamiento de Inventario en Estado Natural Sede Centro", con fecha de septiembre de 2021, elaborado por la contratista Nathaly Murillo González, aprobado por Hernán Parada Arias.
- Documento de 45 páginas denominado "MEMORIA DESCRIPTIVA ELABORACIÓN DE TABLAS DE VALORACIÓN DOCUMENTAL FONDOS DOCUMENTALES SCMH E HIMAT" elaborado por el Grupo de gestión Documental.
Según lo anterior y de acuerdo al producto formulado para la presente tarea, se aportaron las evidencias correspondientes, por lo que desde la OCI se da por cerrada la presente tarea; sin embargo, se deberá tener en cuenta las observaciones que se relacionan por parte del AGN para el próximo seguimiento.
El porcentaje de avance de la tarea es 0,20%.
</t>
  </si>
  <si>
    <t>El Grupo de Gestión Documental aportó como evidencia en el presente seguimiento lo siguiente:
- Documento de 88 páginas denominado "SISTEMA INTEGRADO DE CONSERVACIÓN" elaborado por los contratistas Natali Ramírez y Alfredo Sánchez Mosquera, revisado por Carolina Carrillo y aprobado por Hernán Parada.
El documento en su contenido cuenta con Plan de conservación documental y plan de preservación digital a largo plazo en las páginas 55 a la 58 y de la 59 a la 86 respectivamente.
Según lo anterior y de acuerdo al producto formulado para la presente tarea, se aportaron las evidencias correspondientes, por lo que desde la OCI se da por cerrada la presente tarea; sin embargo, se deberá tener en cuenta las observaciones que se relacionan por parte del AGN para el próximo seguimiento.
El porcentaje de avance de la tarea es 0,19%.</t>
  </si>
  <si>
    <t xml:space="preserve">El Grupo de Gestión Documental aportó como evidencia en el presente seguimiento lo siguiente:
- Documento de 107 páginas denominado "FORMATO ÚNICO DE INVENTARIO DOCUMENTAL – IDEAM" el cual tiene por objeto "INVENTARIO GENERAL ARCHIVO CENTRAL", elaborado y entregado por Angie Liceth Ruiz y recibo por Hernán Parada a fecha de 31/12/2021.
Según lo anterior y de acuerdo al producto formulado para la presente tarea, se aportaron las evidencias correspondientes, ahora bien, puesto que aun no se tiene la convalidación de las tablas de retención documental por parte del AGN no se puede dar por cerrada la tarea.
Por lo anterior se asigna el 50% de avance, que corresponde a 0.59%
</t>
  </si>
  <si>
    <t>La Oficina de Control Interno, mediante radicado No. 20211030000031 de fecha 25/02/2021 enviado al AGN, dio por superadas las tareas T1, T2</t>
  </si>
  <si>
    <r>
      <t xml:space="preserve">La tarea (T1) fue cumplida al 100%, durante el primer seguimiento realizado por la Oficina de Control Interno y enviado al Archivo General de la Nación mediante radicado No 20201030000181 del 24-09-2020.  </t>
    </r>
    <r>
      <rPr>
        <b/>
        <sz val="10"/>
        <color rgb="FFFF0000"/>
        <rFont val="Arial"/>
        <family val="2"/>
      </rPr>
      <t/>
    </r>
  </si>
  <si>
    <t xml:space="preserve">El Grupo de Gestión Documental aportó como evidencia en el presente seguimiento lo siguiente:
- Documento de 17 páginas denominado "REGISTRO Y CONTROL RECIBO, RADICACIÓN, ENVÍO, ENTREGA TRÁMITE Y RESPUESTA DE LAS COMUNICACIONES GENERADO POR EL SISTEMA" con fecha del 19/01/2022, elaborado por el Profesional Universitario Danilo Camargo, por medio del cual se muestra el funcionamiento del sistema ORFEO, en cuanto a la distribución, entrega, trámite y control de las comunicaciones oficiales (generado por el sistema), mediante la presentación consecutiva de varias imágenes (pantallazos.
Así las cosas, con el presente documento se refuerza la evidencia entregada en el sexto informe, dado que en el Radicado 2-2022-37 de fecha 17/01/2022 el AGN manifiesta que "Para dar por superado el hallazgo la entidad debe presentar al GIV - Control distribución, entrega y trámite de las comunicaciones oficiales generadas por el sistema".
Por lo anterior, la OCI da por cerrada la presente tarea, toda vez que las evidencias aportadas hacen referencia a la solicitud del AGN y a lo formulado en la tarea.
El porcentaje de avance de la tarea es 1,19%. </t>
  </si>
  <si>
    <r>
      <t>El Grupo de Gestión Documental aportó como evidencia en el presente seguimiento lo siguiente:
- Documento de 23 páginas denominado "Programa Específico de Gestión de Documentos Electrónicos - PGDE" con fecha del 09/12/2021, elaborado por el contratista Alfredo Sánchez Mosquera y revisado por Hernán Parada.
- Documento de 3 páginas denominado "PLAN DE TRABAJO - ELABORACIÓN Y PRESENTACIÓN PROGRAMA DE GESTIÓN DE DOCUMENTOS ELECTRÓNICOS PARA EL IDEAM" elaborado por el contratista Alfredo Sánchez Mosquera, revisado por Carolina Carrillo  y aprobado por Hernán Parada.
Actualmente se encuentra pendiente de aprobación por el Comité Institucional de Gestión y Desempeño. 
Con base en lo anterior la OCI establece 0.18% de avance en el desarrollo de la tarea.</t>
    </r>
    <r>
      <rPr>
        <b/>
        <sz val="10"/>
        <color rgb="FFFF0000"/>
        <rFont val="Arial"/>
        <family val="2"/>
      </rPr>
      <t xml:space="preserve">  </t>
    </r>
  </si>
  <si>
    <t>7° informe sgto-24-02-2022-MEPJ-CACR-16-02-2022</t>
  </si>
  <si>
    <t>H3T1 DIAGNÓSTICO INTEGRAL ARCHIVOS IDEAM</t>
  </si>
  <si>
    <t>H3T2 PROGRAMA DE GESTIÓN DOCUMENTAL IDEAM 2021</t>
  </si>
  <si>
    <t>H3T3 INFORME DE DIFUSIÓN E IMPLEMENTACIÓN PGD EN EL IDEAM 2021</t>
  </si>
  <si>
    <t>H3T5 PLAN DE TRABAJO PARA LA ELABORACIÓN DEL PGDEA</t>
  </si>
  <si>
    <t>H3T4 INFORME DE DIAGNÓSTICO GESTIÓN DOCUMENTOS ELECTRÓNICOS 2021</t>
  </si>
  <si>
    <t>H3T17 PROCEDIMIENTOS E INSTRUCTIVOS PARA LA ORGANIZACION DE ARCHIVOS</t>
  </si>
  <si>
    <t>H3T18 ACTA DE COMITÉ INSTITUCIONAL DE GESTIÓN Y DESEMPEÑO APROBANDO EL PGD</t>
  </si>
  <si>
    <t>H3T19 RESOLUCIÓN 1097 DEL 28 DE SEPTIEMBRE DE 2021 ADOPTA EL PGD</t>
  </si>
  <si>
    <t>H3T20 LINK DE PUBLICACIÓN DEL PGD EN LEY DE TRANSPARENCIA IDEAM</t>
  </si>
  <si>
    <t>H3T21 MODELO DE REQUISITOS PARA EL SISTEMA DE GESTION DE DOCUMENTOS ELECTRÓNICOS DE ARCHIVO EN EL IDEAM
H3T21 ACTA DEL CIGD APROBANDO EL MODELO</t>
  </si>
  <si>
    <t>H4T5 INVENTARIO HIMAT P1 
H4T5 INVENTARIO HIMAT P2
H4T5 INVENTARIO HIMAT P3
H4T5 INVENTARIO HIMAT P4 
H4T5 INVENTARIO SCMH
H4T5 ACTA REUNION 7 DE OCTUBRE AGN</t>
  </si>
  <si>
    <t>H4T6 ACTA DE REUNION 7 DE OCTUBRE 2021</t>
  </si>
  <si>
    <t>H4T7 INVENTARIO HIMAT P1 
H4T7 INVENTARIO HIMAT P2
H4T7 INVENTARIO HIMAT P3
H4T7 INVENTARIO HIMAT P4 
H4T7 INVENTARIO SCMH
H4T7 ACTA REUNION 7 DE OCTUBRE AGN</t>
  </si>
  <si>
    <t>H8T1 INVENTARIO ARCHIVOS EN ORFEO
H8T1 DIAGNÓSTICO INTEGRAL GENERAL DE ARCHIVOS IDEAM</t>
  </si>
  <si>
    <t>H8T2  PLAN ARCHIVÍSTICO PARA LA INTERVENCIÓN DE LOS FONDOS ACUMULADOS</t>
  </si>
  <si>
    <t>H8T3 HISTORIA INSTITUCIONAL SCMH E HIMAT
H8T3 COMPILACIÓN NORMATIVA PARA HISTORIA INSTITUCIONAL</t>
  </si>
  <si>
    <t>H8T4 INFORME DE VOLUMENES DOCUMENTALES A INTERVENIR CON TVD</t>
  </si>
  <si>
    <t>H8T5 INVENTARIOS DOCUMENTALES A INTERVENIR TVD</t>
  </si>
  <si>
    <t>H8T6 TABLAS DE VALORACIÓN DOCUMENTAL SCMH E HIMAT</t>
  </si>
  <si>
    <t>H8T7 CUADROS DE CLASIFICACIÓN DOCUMENTAL POR PERIODOS</t>
  </si>
  <si>
    <t>H9T5 PROGRAMA DE GESTIÓN DOCUMENTAL APROBADO
H9T5 GUIA PARA LA ORGANIZACIÓN DE ARCHIVOS
H9T5 PROCEDIMIENTO PARA LA DISPOSICIÓN FINAL DE DOCUMENTOS EN EL IDEAM</t>
  </si>
  <si>
    <t>H9T7 PROCEDIMIENTOS CONTROL PRESTAMO DE DOCUMENTOS</t>
  </si>
  <si>
    <t>H9T8 POLITICA DE PUBLICCIÓN DE DATOS EN LA WEB DE LA ENTIDAD
H9T8 POLITICA DE SEGURIDAD Y PRIVACIDAD DE LA INFORMACIÓN RES.371 DE 2021
H9T8 PROCEDIMIENTO PARA LA IDENTIFICACIÓN DE ACTIVOS DE INFORMACIÓN</t>
  </si>
  <si>
    <t>H12T1 DIAGNÓSTICO INTEGRAL DE ARCHIVOS IDEAM</t>
  </si>
  <si>
    <t>H12T5 PROYECTO DE RESOLUCION DE APROBACIÓN DEL SIC</t>
  </si>
  <si>
    <t>H8T15 PROCEDIMIENTOS DISPOSICIÓN FINAL DOCUMENTOS DE ARCHIVO IDEAM</t>
  </si>
  <si>
    <t>El Grupo de Gestión Documental aportó como evidencia en el presente seguimiento lo siguiente:
- Acta de reunión de fecha 18/01/2022, en la que se tuvo por objeto "Realizar la revisión del instrumento archivístico desde la mesa técnica para evaluación de la actualización de las TRD,", al final de la reunión y como compromisos se estableció: 1. Enviar correo con las últimas correcciones realizadas a los instrumentos y 2. Programar Mesa de Trabajo para validar las Observaciones identificadas en la presente mesa técnica, reunión establecida para el 24/01/2022.
- Acta de reunión de fecha 24/01/2022, en la que se tuvo por objeto "Revisión de la actualización y convalidación de las Tablas de Retención Documental del Instituto de Hidrología, Meteorología y Estudios Ambientales - IDEAM", al final de la reunión y como compromisos se estableció: 1. Programar Mesa de Trabajo para validar las Observaciones identificadas en la presente mesa técnica, reunión establecida para el 04/02/2022.
2. Preparar los documentos y todo lo necesario para participar de manera efectiva en la reunión programada para el 24 de febrero de 2022 
Por lo anterior, se establecen las evidencias aportadas como avance al desarrollo de la tarea, toda vez que, a la fecha no se cuenta con el concepto definitivo y certificado de convalidación expedido por el AGN.
Así las cosas se genera un avance del  0,4%</t>
  </si>
  <si>
    <t>El Grupo de Gestión Documental aportó como evidencia en el presente seguimiento lo siguiente:
- Proyecto de Resolución que se encuentra en trámite de firmas en Dirección General, por medio de la cual se aprobará y adoptará el Sistema Integrado de Conservación.
La OCI realizará el correspondiente seguimiento para la expedición y publicación de la citada Resolución, la cual será enviada en el 8o. Informe de Seguimiento de este PMA.
El porcentaje de avance de la tarea es 0,09%.</t>
  </si>
  <si>
    <t>El Grupo de Gestión Documental, informa que el 18 de enero de 2022, se llevó a cabo reunión con el AGN - Equipo evaluador de TRD, para revisar los avances y ajustes solicitados, se programó reunión del equipo técnico de evaluación para el 24 de enero de 2022. Mediante oficio 2-2022-1193 del 9 de febrero el AGN invita al IDEAM a realizar presentación de las TRD en Comité Evaluador de Documentos del AGN que tendrá lugar el 24 de febrero de 2022.</t>
  </si>
  <si>
    <r>
      <t xml:space="preserve">Esta actividad tiene previsto su inicio para el 10/07/2022.
</t>
    </r>
    <r>
      <rPr>
        <sz val="10"/>
        <rFont val="Arial"/>
        <family val="2"/>
      </rPr>
      <t xml:space="preserve">
NOTA: La Oficina de Control Interno, informa que las tareas (de T8 a T22) corresponden a las nuevas tareas incluidas en el Plan de Mejoramiento Archivístico, aprobadas mediante acta "Reunión # 38 del Comité Institucional de Gestión y Desempeño" realizado el 09/06/2021 y enviado al AGN mediante radicado No. 20212080000441 del 19/07/2021.</t>
    </r>
  </si>
  <si>
    <r>
      <t xml:space="preserve">Esta actividad tiene previsto su inicio para el 10/07/2022.
</t>
    </r>
    <r>
      <rPr>
        <sz val="10"/>
        <rFont val="Arial"/>
        <family val="2"/>
      </rPr>
      <t>NOTA: La Oficina de Control Interno, informa que las tareas (de T8 a T22) corresponden a las nuevas tareas incluidas en el Plan de Mejoramiento Archivístico, aprobadas mediante acta "Reunión # 38 del Comité Institucional de Gestión y Desempeño" realizado el 09/06/2021 y enviado al AGN mediante radicado No. 20212080000441 del 19/07/2021.</t>
    </r>
  </si>
  <si>
    <t>En el informe recibido por el Archivo General de la Nación con Radicado 2-2022-37 de fecha 17/01/2022, se hace referencia a los documentos entregados por parte del IDEAM, y se da por recibida la evidencia aportada, dando cierre a la presente tarea.</t>
  </si>
  <si>
    <t>H8T8 Acta Comité Institucional de Gestión y Desempeño
H8T8 Lista de asistencia Comité Institucional de Gestión y Desempeño</t>
  </si>
  <si>
    <t>H7T2 PROCEDIMIENTO ADMINISTRACIÓN DE LAS COMUNICACIONES OFICIALES</t>
  </si>
  <si>
    <t>H7T3 INFORME DE CAPACITACIÓN ORFEO Y CREACIÓN DE EXPEDIENTES 2021
H7T3 NUEVA CUENTA DE CORREO OFICIAL IDEAM</t>
  </si>
  <si>
    <t>H2T6 ACTA REUNION CON AGN 18 DE ENERO
H2T6 ACTA REUNION CON AGN 24 ENERO
H2T6 OFICIO AGN 2-2022-1193 INVITACION A COMITÉ AGN</t>
  </si>
  <si>
    <t xml:space="preserve">En el informe recibido por el Archivo General de la Nación con Radicado 2-2022-37 de fecha 17/01/2022, no se hace referencia a los documentos entregados por parte del IDEAM; de igual forma, no se expresa por parte del AGN que se deba entregar algún documento adicional frente a esta tarea, por lo que se recomienda dar claridad al estado de avance de la actividad.
Por lo anterior, el Grupo de Gestión Documental, nuevamente aporta las evidencias entregadas en el 6o seguimiento, las cuales desde la Oficina de Control Interno se considera dan cumplimiento a la acción programada en el PMA. 
</t>
  </si>
  <si>
    <t xml:space="preserve">En el informe recibido por el Archivo General de la Nación con Radicado 2-2022-37 de fecha 17/01/2022, no se hace referencia a los documentos entregados por parte del IDEAM, de igual forma no se expresa por parte del AGN que se deba entregar algún documento adicional frente a esta tarea, por lo que se recomienda dar claridad al estado de avance de la actividad. 
Por lo anterior, el Grupo de Gestión Documental, nuevamente aporta las evidencias entregadas en el 6o seguimiento, las cuales desde la Oficina de Control Interno se considera dan cumplimiento a la acción programada en el PMA. </t>
  </si>
  <si>
    <t xml:space="preserve">En el informe recibido por el Archivo General de la Nación con Radicado 2-2022-37 de fecha 17/01/2022, no se hace referencia a los documentos entregados por parte del IDEAM;  de igual forma, no se expresa por parte del AGN que se deba entregar algún documento adicional frente a esta tarea, por lo que se recomienda dar claridad al estado de avance de la actividad. 
Por lo anterior, el Grupo de Gestión Documental, nuevamente aporta las evidencias entregadas en el 6o seguimiento, las cuales desde la Oficina de Control Interno se considera dan cumplimiento a la acción programada en el PMA. </t>
  </si>
  <si>
    <t>En el informe recibido por el Archivo General de la Nación con Radicado 2-2022-37 de fecha 17/01/2022, se hace referencia a los documentos entregados por parte del IDEAM, se da por recibida la evidencia aportada, dando cierre a la presente tarea.</t>
  </si>
  <si>
    <t xml:space="preserve">En el informe recibido por el Archivo General de la Nación con Radicado 2-2022-37 de fecha 17/01/2022, no se incluyó el hallazgo No 8 en el análisis de las evidencias entregadas, por lo que se recomienda evaluar los soportes entregados en el sexto informe y generar concepto frente a los mismo.
Por lo anterior, el Grupo de Gestión Documental, nuevamente aporta las evidencias entregadas en el 6o seguimiento, las cuales desde la Oficina de Control Interno se considera dan cumplimiento a la acción programada en el PMA. </t>
  </si>
  <si>
    <t xml:space="preserve">
En el informe recibido por el Archivo General de la Nación con Radicado 2-2022-37 de fecha 17/01/2022, no se incluyó el hallazgo No 8 en el análisis de las evidencias entregadas, por lo que se recomienda evaluar los soportes entregados en el sexto informe y generar concepto frente a los mismo.
Por lo anterior, el Grupo de Gestión Documental, nuevamente aporta las evidencias entregadas en el 6o seguimiento, las cuales desde la Oficina de Control Interno se considera dan cumplimiento a la acción programada en el PMA. </t>
  </si>
  <si>
    <t xml:space="preserve">En el informe recibido por el Archivo General de la Nación con Radicado 2-2022-37 de fecha 17/01/2022, se deja como observación al GIV la entrega del "Procedimiento y formato diligenciado para el control del préstamo de expedientes", más aún, esta evidencia fue aportada en el sexto seguimiento, sin que se haya tenido en cuenta en su evaluación, dado que no se encuentra referenciado en los documentos aportados por el IDEAM.
Por lo anterior, el Grupo de Gestión Documental, nuevamente aporta las evidencias entregadas en el 6o seguimiento, las cuales desde la Oficina de Control Interno se considera dan cumplimiento a la acción programada en el PMA. </t>
  </si>
  <si>
    <t xml:space="preserve">
En el informe recibido por el Archivo General de la Nación con Radicado 2-2022-37 de fecha 17/01/2022, se deja como observación la entrega al GIV del "Procedimientos articulados con el PGD, que garanticen la implementación de controles para la seguridad, custodia y reserva de la información, en armonía con los instrumentos que cita la Ley de Transparencia.", más aún, esta evidencia fue aportada en el sexto seguimiento, sin que se haya tenido en cuenta en su evaluación, dado que no se encuentra referenciado en los documentos aportados por el IDEAM.
Por lo anterior, el Grupo de Gestión Documental, nuevamente aporta las evidencias entregadas en el 6o seguimiento, las cuales desde la Oficina de Control Interno se considera dan cumplimiento a la acción programada en el PMA. </t>
  </si>
  <si>
    <t>% AVANCE DE LAS TAREAS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</si>
</sst>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8"/>
      <name val="Arial"/>
      <family val="2"/>
    </font>
    <font>
      <sz val="9"/>
      <name val="Arial"/>
      <family val="2"/>
    </font>
    <font>
      <sz val="10"/>
      <color rgb="FF000000"/>
      <name val="Arial"/>
      <family val="2"/>
    </font>
    <font>
      <b/>
      <sz val="10"/>
      <color theme="1"/>
      <name val="Arial"/>
      <family val="2"/>
    </font>
    <font>
      <sz val="11"/>
      <name val="Calibri"/>
      <family val="2"/>
      <scheme val="minor"/>
    </font>
    <font>
      <b/>
      <sz val="10"/>
      <color rgb="FFFF0000"/>
      <name val="Arial"/>
      <family val="2"/>
    </font>
    <font>
      <b/>
      <sz val="4"/>
      <name val="Arial"/>
      <family val="2"/>
    </font>
    <font>
      <b/>
      <sz val="11"/>
      <name val="Calibri"/>
      <family val="2"/>
      <scheme val="minor"/>
    </font>
    <font>
      <b/>
      <sz val="11"/>
      <name val="Arial"/>
      <family val="2"/>
    </font>
  </fonts>
  <fills count="2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9" tint="0.79998168889431442"/>
        <bgColor rgb="FFF4B083"/>
      </patternFill>
    </fill>
    <fill>
      <patternFill patternType="solid">
        <fgColor theme="9" tint="0.79998168889431442"/>
        <bgColor rgb="FFE2EFD9"/>
      </patternFill>
    </fill>
    <fill>
      <patternFill patternType="solid">
        <fgColor theme="5" tint="0.59999389629810485"/>
        <bgColor rgb="FFAEABAB"/>
      </patternFill>
    </fill>
    <fill>
      <patternFill patternType="solid">
        <fgColor theme="5" tint="0.59999389629810485"/>
        <bgColor rgb="FFF7CAAC"/>
      </patternFill>
    </fill>
    <fill>
      <patternFill patternType="solid">
        <fgColor theme="9" tint="0.59999389629810485"/>
        <bgColor rgb="FFF7CAAC"/>
      </patternFill>
    </fill>
    <fill>
      <patternFill patternType="solid">
        <fgColor theme="9" tint="0.59999389629810485"/>
        <bgColor rgb="FFC5E0B3"/>
      </patternFill>
    </fill>
    <fill>
      <patternFill patternType="solid">
        <fgColor theme="7" tint="0.59999389629810485"/>
        <bgColor rgb="FFFFE598"/>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452">
    <xf numFmtId="0" fontId="0" fillId="0" borderId="0" xfId="0"/>
    <xf numFmtId="0" fontId="4" fillId="0" borderId="0" xfId="0" applyFont="1" applyAlignment="1">
      <alignment horizontal="justify" vertical="center" wrapText="1"/>
    </xf>
    <xf numFmtId="9" fontId="4" fillId="0" borderId="0" xfId="0" applyNumberFormat="1" applyFont="1" applyAlignment="1">
      <alignment horizontal="justify" vertical="center" wrapText="1"/>
    </xf>
    <xf numFmtId="0" fontId="6" fillId="0" borderId="0" xfId="0" applyFont="1" applyAlignment="1">
      <alignment horizontal="justify"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6" fillId="0" borderId="0" xfId="0" applyFont="1" applyAlignment="1">
      <alignment horizontal="right" vertical="center" wrapText="1"/>
    </xf>
    <xf numFmtId="9" fontId="5" fillId="0" borderId="0" xfId="0" applyNumberFormat="1" applyFont="1" applyAlignment="1">
      <alignment horizontal="justify" vertical="center" wrapText="1"/>
    </xf>
    <xf numFmtId="0" fontId="6" fillId="0" borderId="0" xfId="0" applyFont="1" applyAlignment="1">
      <alignment horizontal="center" vertical="center" wrapText="1"/>
    </xf>
    <xf numFmtId="0" fontId="0" fillId="0" borderId="0" xfId="0" applyAlignment="1">
      <alignment horizontal="center"/>
    </xf>
    <xf numFmtId="10" fontId="5" fillId="0" borderId="0" xfId="0" applyNumberFormat="1" applyFont="1" applyAlignment="1">
      <alignment horizontal="center" vertical="center" wrapText="1"/>
    </xf>
    <xf numFmtId="1" fontId="4"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4" xfId="0" applyFill="1" applyBorder="1" applyAlignment="1">
      <alignment horizontal="center" vertical="center"/>
    </xf>
    <xf numFmtId="0" fontId="6" fillId="0" borderId="0" xfId="0" applyFont="1" applyBorder="1" applyAlignment="1">
      <alignment horizontal="center" vertical="center" wrapText="1"/>
    </xf>
    <xf numFmtId="0" fontId="6" fillId="7" borderId="4" xfId="0" applyFont="1" applyFill="1" applyBorder="1" applyAlignment="1">
      <alignment horizontal="center" vertical="center" wrapText="1"/>
    </xf>
    <xf numFmtId="0" fontId="6" fillId="7" borderId="18" xfId="0" applyFont="1" applyFill="1" applyBorder="1" applyAlignment="1">
      <alignment horizontal="justify" vertical="top" wrapText="1"/>
    </xf>
    <xf numFmtId="0" fontId="6" fillId="8" borderId="4" xfId="0" applyFont="1" applyFill="1" applyBorder="1" applyAlignment="1">
      <alignment horizontal="center" vertical="center" wrapText="1"/>
    </xf>
    <xf numFmtId="0" fontId="6" fillId="8" borderId="18" xfId="0" applyFont="1" applyFill="1" applyBorder="1" applyAlignment="1">
      <alignment horizontal="justify" vertical="top" wrapText="1"/>
    </xf>
    <xf numFmtId="0" fontId="6" fillId="9" borderId="4" xfId="0" applyFont="1" applyFill="1" applyBorder="1" applyAlignment="1">
      <alignment horizontal="center" vertical="center" wrapText="1"/>
    </xf>
    <xf numFmtId="0" fontId="6" fillId="9" borderId="18" xfId="0" applyFont="1" applyFill="1" applyBorder="1" applyAlignment="1">
      <alignment horizontal="justify" vertical="top" wrapText="1"/>
    </xf>
    <xf numFmtId="0" fontId="6" fillId="10" borderId="4" xfId="0" applyFont="1" applyFill="1" applyBorder="1" applyAlignment="1">
      <alignment horizontal="center" vertical="center" wrapText="1"/>
    </xf>
    <xf numFmtId="0" fontId="6" fillId="10" borderId="18" xfId="0" applyFont="1" applyFill="1" applyBorder="1" applyAlignment="1">
      <alignment horizontal="justify" vertical="top" wrapText="1"/>
    </xf>
    <xf numFmtId="0" fontId="6" fillId="12" borderId="4" xfId="0" applyFont="1" applyFill="1" applyBorder="1" applyAlignment="1">
      <alignment horizontal="center" vertical="center" wrapText="1"/>
    </xf>
    <xf numFmtId="0" fontId="6" fillId="12" borderId="18" xfId="0" applyFont="1" applyFill="1" applyBorder="1" applyAlignment="1">
      <alignment horizontal="justify" vertical="top" wrapText="1"/>
    </xf>
    <xf numFmtId="0" fontId="6" fillId="14" borderId="4" xfId="0" applyFont="1" applyFill="1" applyBorder="1" applyAlignment="1">
      <alignment horizontal="center" vertical="center" wrapText="1"/>
    </xf>
    <xf numFmtId="0" fontId="6" fillId="14" borderId="18" xfId="0" applyFont="1" applyFill="1" applyBorder="1" applyAlignment="1">
      <alignment horizontal="justify" vertical="top" wrapText="1"/>
    </xf>
    <xf numFmtId="0" fontId="6" fillId="15" borderId="18" xfId="0" applyFont="1" applyFill="1" applyBorder="1" applyAlignment="1">
      <alignment horizontal="justify" vertical="top" wrapText="1"/>
    </xf>
    <xf numFmtId="0" fontId="6" fillId="5" borderId="4" xfId="0" applyFont="1" applyFill="1" applyBorder="1" applyAlignment="1">
      <alignment horizontal="center" vertical="center" wrapText="1"/>
    </xf>
    <xf numFmtId="0" fontId="6" fillId="5" borderId="18" xfId="0" applyFont="1" applyFill="1" applyBorder="1" applyAlignment="1">
      <alignment horizontal="justify" vertical="top" wrapText="1"/>
    </xf>
    <xf numFmtId="0" fontId="6" fillId="16" borderId="4" xfId="0" applyFont="1" applyFill="1" applyBorder="1" applyAlignment="1">
      <alignment horizontal="center" vertical="center" wrapText="1"/>
    </xf>
    <xf numFmtId="0" fontId="6" fillId="16" borderId="18" xfId="0" applyFont="1" applyFill="1" applyBorder="1" applyAlignment="1">
      <alignment horizontal="justify" vertical="top" wrapText="1"/>
    </xf>
    <xf numFmtId="0" fontId="1" fillId="0" borderId="6"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6" fillId="10" borderId="4" xfId="0" applyFont="1" applyFill="1" applyBorder="1" applyAlignment="1">
      <alignment horizontal="justify" vertical="top" wrapText="1"/>
    </xf>
    <xf numFmtId="0" fontId="4" fillId="15" borderId="4"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5" borderId="4" xfId="0" applyFont="1" applyFill="1" applyBorder="1" applyAlignment="1">
      <alignment horizontal="justify" vertical="top" wrapText="1"/>
    </xf>
    <xf numFmtId="0" fontId="6" fillId="7" borderId="4" xfId="0" applyFont="1" applyFill="1" applyBorder="1" applyAlignment="1">
      <alignment horizontal="justify" vertical="top" wrapText="1"/>
    </xf>
    <xf numFmtId="0" fontId="6" fillId="8" borderId="4" xfId="0" applyFont="1" applyFill="1" applyBorder="1" applyAlignment="1">
      <alignment horizontal="justify" vertical="top" wrapText="1"/>
    </xf>
    <xf numFmtId="0" fontId="6" fillId="12" borderId="4" xfId="0" applyFont="1" applyFill="1" applyBorder="1" applyAlignment="1">
      <alignment horizontal="justify" vertical="top" wrapText="1"/>
    </xf>
    <xf numFmtId="0" fontId="6" fillId="5" borderId="4" xfId="0" applyFont="1" applyFill="1" applyBorder="1" applyAlignment="1">
      <alignment horizontal="justify" vertical="top" wrapText="1"/>
    </xf>
    <xf numFmtId="0" fontId="6" fillId="9" borderId="4" xfId="0" applyFont="1" applyFill="1" applyBorder="1" applyAlignment="1">
      <alignment horizontal="justify" vertical="top" wrapText="1"/>
    </xf>
    <xf numFmtId="0" fontId="6" fillId="14" borderId="4" xfId="0" applyFont="1" applyFill="1" applyBorder="1" applyAlignment="1">
      <alignment horizontal="justify" vertical="top" wrapText="1"/>
    </xf>
    <xf numFmtId="0" fontId="6" fillId="16" borderId="4" xfId="0" applyFont="1" applyFill="1" applyBorder="1" applyAlignment="1">
      <alignment horizontal="justify" vertical="top" wrapText="1"/>
    </xf>
    <xf numFmtId="0" fontId="1" fillId="0" borderId="32" xfId="0" applyFont="1" applyBorder="1" applyAlignment="1">
      <alignment horizontal="center" vertical="center"/>
    </xf>
    <xf numFmtId="0" fontId="10" fillId="5" borderId="29"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6" fillId="13" borderId="4" xfId="0" applyFont="1" applyFill="1" applyBorder="1" applyAlignment="1">
      <alignment horizontal="justify" vertical="top" wrapText="1"/>
    </xf>
    <xf numFmtId="0" fontId="4" fillId="9"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6" fillId="11" borderId="4" xfId="0" applyFont="1" applyFill="1" applyBorder="1" applyAlignment="1">
      <alignment horizontal="justify" vertical="top" wrapText="1"/>
    </xf>
    <xf numFmtId="0" fontId="6" fillId="13" borderId="18" xfId="0" applyFont="1" applyFill="1" applyBorder="1" applyAlignment="1">
      <alignment horizontal="justify" vertical="top" wrapText="1"/>
    </xf>
    <xf numFmtId="0" fontId="6" fillId="11" borderId="18" xfId="0" applyFont="1" applyFill="1" applyBorder="1" applyAlignment="1">
      <alignment horizontal="justify" vertical="top" wrapText="1"/>
    </xf>
    <xf numFmtId="0" fontId="4" fillId="10" borderId="15" xfId="0" applyFont="1" applyFill="1" applyBorder="1" applyAlignment="1">
      <alignment horizontal="center" vertical="center" wrapText="1"/>
    </xf>
    <xf numFmtId="0" fontId="6" fillId="10" borderId="15" xfId="0" applyFont="1" applyFill="1" applyBorder="1" applyAlignment="1">
      <alignment horizontal="justify" vertical="top" wrapText="1"/>
    </xf>
    <xf numFmtId="0" fontId="6" fillId="10" borderId="33" xfId="0" applyFont="1" applyFill="1" applyBorder="1" applyAlignment="1">
      <alignment horizontal="justify" vertical="top" wrapText="1"/>
    </xf>
    <xf numFmtId="0" fontId="4" fillId="13" borderId="4" xfId="0" applyFont="1" applyFill="1" applyBorder="1" applyAlignment="1">
      <alignment horizontal="justify" vertical="center" wrapText="1"/>
    </xf>
    <xf numFmtId="0" fontId="4" fillId="11" borderId="4" xfId="0" applyFont="1" applyFill="1" applyBorder="1" applyAlignment="1">
      <alignment horizontal="left" vertical="center" wrapText="1"/>
    </xf>
    <xf numFmtId="0" fontId="2" fillId="8" borderId="4" xfId="0" applyFont="1" applyFill="1" applyBorder="1" applyAlignment="1">
      <alignment horizontal="justify" vertical="center" wrapText="1"/>
    </xf>
    <xf numFmtId="0" fontId="2" fillId="10" borderId="4" xfId="0" applyFont="1" applyFill="1" applyBorder="1" applyAlignment="1">
      <alignment horizontal="justify" vertical="center" wrapText="1"/>
    </xf>
    <xf numFmtId="0" fontId="4" fillId="7" borderId="4" xfId="0" applyFont="1" applyFill="1" applyBorder="1" applyAlignment="1">
      <alignment horizontal="justify" vertical="center" wrapText="1"/>
    </xf>
    <xf numFmtId="0" fontId="2" fillId="7" borderId="4" xfId="0" applyFont="1" applyFill="1" applyBorder="1" applyAlignment="1">
      <alignment horizontal="justify" vertical="center" wrapText="1"/>
    </xf>
    <xf numFmtId="0" fontId="4" fillId="12" borderId="4" xfId="0" applyFont="1" applyFill="1" applyBorder="1" applyAlignment="1">
      <alignment horizontal="justify" vertical="center" wrapText="1"/>
    </xf>
    <xf numFmtId="0" fontId="2" fillId="12" borderId="4" xfId="0" applyFont="1" applyFill="1" applyBorder="1" applyAlignment="1">
      <alignment horizontal="justify" vertical="center" wrapText="1"/>
    </xf>
    <xf numFmtId="0" fontId="4" fillId="9" borderId="4" xfId="0" applyFont="1" applyFill="1" applyBorder="1" applyAlignment="1">
      <alignment horizontal="justify" vertical="center" wrapText="1"/>
    </xf>
    <xf numFmtId="0" fontId="2" fillId="9" borderId="4" xfId="0" applyFont="1" applyFill="1" applyBorder="1" applyAlignment="1">
      <alignment horizontal="justify" vertical="center" wrapText="1"/>
    </xf>
    <xf numFmtId="0" fontId="4" fillId="14" borderId="4" xfId="0" applyFont="1" applyFill="1" applyBorder="1" applyAlignment="1">
      <alignment horizontal="justify" vertical="center" wrapText="1"/>
    </xf>
    <xf numFmtId="0" fontId="2" fillId="14" borderId="4" xfId="0" applyFont="1" applyFill="1" applyBorder="1" applyAlignment="1">
      <alignment horizontal="justify" vertical="center" wrapText="1"/>
    </xf>
    <xf numFmtId="0" fontId="4" fillId="5" borderId="4" xfId="0" applyFont="1" applyFill="1" applyBorder="1" applyAlignment="1">
      <alignment horizontal="justify" vertical="center" wrapText="1"/>
    </xf>
    <xf numFmtId="14" fontId="4" fillId="7" borderId="4" xfId="0" applyNumberFormat="1" applyFont="1" applyFill="1" applyBorder="1" applyAlignment="1">
      <alignment horizontal="center" vertical="center" wrapText="1"/>
    </xf>
    <xf numFmtId="14" fontId="4" fillId="13" borderId="4" xfId="0" applyNumberFormat="1"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14" fontId="4" fillId="11" borderId="4" xfId="0" applyNumberFormat="1" applyFont="1" applyFill="1" applyBorder="1" applyAlignment="1">
      <alignment horizontal="center" vertical="center" wrapText="1"/>
    </xf>
    <xf numFmtId="14" fontId="4" fillId="10" borderId="4" xfId="0" applyNumberFormat="1" applyFont="1" applyFill="1" applyBorder="1" applyAlignment="1">
      <alignment horizontal="center" vertical="center" wrapText="1"/>
    </xf>
    <xf numFmtId="14" fontId="4" fillId="10" borderId="15" xfId="0" applyNumberFormat="1" applyFont="1" applyFill="1" applyBorder="1" applyAlignment="1">
      <alignment horizontal="center" vertical="center" wrapText="1"/>
    </xf>
    <xf numFmtId="14" fontId="4" fillId="8" borderId="4" xfId="0" applyNumberFormat="1" applyFont="1" applyFill="1" applyBorder="1" applyAlignment="1">
      <alignment horizontal="center" vertical="center" wrapText="1"/>
    </xf>
    <xf numFmtId="14" fontId="4" fillId="12" borderId="4" xfId="0" applyNumberFormat="1" applyFont="1" applyFill="1" applyBorder="1" applyAlignment="1">
      <alignment horizontal="center" vertical="center" wrapText="1"/>
    </xf>
    <xf numFmtId="14" fontId="4" fillId="9" borderId="4" xfId="0" applyNumberFormat="1" applyFont="1" applyFill="1" applyBorder="1" applyAlignment="1">
      <alignment horizontal="center" vertical="center" wrapText="1"/>
    </xf>
    <xf numFmtId="14" fontId="4" fillId="14" borderId="4" xfId="0" applyNumberFormat="1" applyFont="1" applyFill="1" applyBorder="1" applyAlignment="1">
      <alignment horizontal="center" vertical="center" wrapText="1"/>
    </xf>
    <xf numFmtId="14" fontId="4" fillId="15" borderId="4" xfId="0" applyNumberFormat="1" applyFont="1" applyFill="1" applyBorder="1" applyAlignment="1">
      <alignment horizontal="center" vertical="center" wrapText="1"/>
    </xf>
    <xf numFmtId="1" fontId="4" fillId="10" borderId="4" xfId="0" applyNumberFormat="1" applyFont="1" applyFill="1" applyBorder="1" applyAlignment="1">
      <alignment horizontal="center" vertical="center" wrapText="1"/>
    </xf>
    <xf numFmtId="1" fontId="4" fillId="9" borderId="4" xfId="0" applyNumberFormat="1" applyFont="1" applyFill="1" applyBorder="1" applyAlignment="1">
      <alignment horizontal="center" vertical="center" wrapText="1"/>
    </xf>
    <xf numFmtId="1" fontId="4" fillId="14" borderId="4" xfId="0" applyNumberFormat="1" applyFont="1" applyFill="1" applyBorder="1" applyAlignment="1">
      <alignment horizontal="center" vertical="center" wrapText="1"/>
    </xf>
    <xf numFmtId="1" fontId="4" fillId="5" borderId="4" xfId="0" applyNumberFormat="1" applyFont="1" applyFill="1" applyBorder="1" applyAlignment="1">
      <alignment horizontal="center" vertical="center" wrapText="1"/>
    </xf>
    <xf numFmtId="1" fontId="4" fillId="11" borderId="4" xfId="0" applyNumberFormat="1" applyFont="1" applyFill="1" applyBorder="1" applyAlignment="1">
      <alignment horizontal="center" vertical="center" wrapText="1"/>
    </xf>
    <xf numFmtId="1" fontId="4" fillId="15" borderId="4" xfId="0" applyNumberFormat="1" applyFont="1" applyFill="1" applyBorder="1" applyAlignment="1">
      <alignment horizontal="center" vertical="center" wrapText="1"/>
    </xf>
    <xf numFmtId="1" fontId="4" fillId="10" borderId="15" xfId="0" applyNumberFormat="1" applyFont="1" applyFill="1" applyBorder="1" applyAlignment="1">
      <alignment horizontal="center" vertical="center" wrapText="1"/>
    </xf>
    <xf numFmtId="9" fontId="4" fillId="8" borderId="4" xfId="0" applyNumberFormat="1" applyFont="1" applyFill="1" applyBorder="1" applyAlignment="1">
      <alignment horizontal="left" vertical="center" wrapText="1"/>
    </xf>
    <xf numFmtId="9" fontId="4" fillId="10" borderId="4" xfId="0" applyNumberFormat="1" applyFont="1" applyFill="1" applyBorder="1" applyAlignment="1">
      <alignment horizontal="left" vertical="center" wrapText="1"/>
    </xf>
    <xf numFmtId="0" fontId="4" fillId="10" borderId="4" xfId="0" applyFont="1" applyFill="1" applyBorder="1" applyAlignment="1" applyProtection="1">
      <alignment horizontal="left" vertical="center" wrapText="1"/>
      <protection locked="0"/>
    </xf>
    <xf numFmtId="9" fontId="4" fillId="7" borderId="4" xfId="0" applyNumberFormat="1" applyFont="1" applyFill="1" applyBorder="1" applyAlignment="1">
      <alignment horizontal="left" vertical="center" wrapText="1"/>
    </xf>
    <xf numFmtId="0" fontId="4" fillId="7" borderId="4" xfId="0" applyFont="1" applyFill="1" applyBorder="1" applyAlignment="1" applyProtection="1">
      <alignment horizontal="left" vertical="center" wrapText="1"/>
      <protection locked="0"/>
    </xf>
    <xf numFmtId="0" fontId="4" fillId="12" borderId="4" xfId="0" applyFont="1" applyFill="1" applyBorder="1" applyAlignment="1" applyProtection="1">
      <alignment horizontal="left" vertical="center" wrapText="1"/>
      <protection locked="0"/>
    </xf>
    <xf numFmtId="9" fontId="4" fillId="12" borderId="4" xfId="0" applyNumberFormat="1" applyFont="1" applyFill="1" applyBorder="1" applyAlignment="1">
      <alignment horizontal="left" vertical="center" wrapText="1"/>
    </xf>
    <xf numFmtId="0" fontId="4" fillId="13" borderId="4" xfId="0" applyFont="1" applyFill="1" applyBorder="1" applyAlignment="1" applyProtection="1">
      <alignment horizontal="left" vertical="center" wrapText="1"/>
      <protection locked="0"/>
    </xf>
    <xf numFmtId="0" fontId="4" fillId="9" borderId="4" xfId="0" applyFont="1" applyFill="1" applyBorder="1" applyAlignment="1" applyProtection="1">
      <alignment horizontal="left" vertical="center" wrapText="1"/>
      <protection locked="0"/>
    </xf>
    <xf numFmtId="9" fontId="4" fillId="9" borderId="4" xfId="0" applyNumberFormat="1" applyFont="1" applyFill="1" applyBorder="1" applyAlignment="1">
      <alignment horizontal="left" vertical="center" wrapText="1"/>
    </xf>
    <xf numFmtId="0" fontId="4" fillId="14" borderId="4" xfId="0" applyFont="1" applyFill="1" applyBorder="1" applyAlignment="1" applyProtection="1">
      <alignment horizontal="left" vertical="center" wrapText="1"/>
      <protection locked="0"/>
    </xf>
    <xf numFmtId="9" fontId="4" fillId="14" borderId="4" xfId="0" applyNumberFormat="1" applyFont="1" applyFill="1" applyBorder="1" applyAlignment="1">
      <alignment horizontal="left" vertical="center" wrapText="1"/>
    </xf>
    <xf numFmtId="0" fontId="4" fillId="16" borderId="4" xfId="0" applyFont="1" applyFill="1" applyBorder="1" applyAlignment="1" applyProtection="1">
      <alignment horizontal="left" vertical="center" wrapText="1"/>
      <protection locked="0"/>
    </xf>
    <xf numFmtId="9" fontId="4" fillId="16" borderId="4" xfId="0" applyNumberFormat="1" applyFont="1" applyFill="1" applyBorder="1" applyAlignment="1">
      <alignment horizontal="left" vertical="center" wrapText="1"/>
    </xf>
    <xf numFmtId="0" fontId="6" fillId="16" borderId="4" xfId="0" applyFont="1" applyFill="1" applyBorder="1" applyAlignment="1">
      <alignment horizontal="left" vertical="center" wrapText="1"/>
    </xf>
    <xf numFmtId="0" fontId="6" fillId="8" borderId="11" xfId="0" applyFont="1" applyFill="1" applyBorder="1" applyAlignment="1">
      <alignment horizontal="justify" vertical="top" wrapText="1"/>
    </xf>
    <xf numFmtId="0" fontId="6" fillId="8" borderId="12" xfId="0" applyFont="1" applyFill="1" applyBorder="1" applyAlignment="1">
      <alignment horizontal="justify" vertical="top" wrapText="1"/>
    </xf>
    <xf numFmtId="0" fontId="4" fillId="8" borderId="11" xfId="0" applyFont="1" applyFill="1" applyBorder="1" applyAlignment="1">
      <alignment horizontal="center" vertical="center" wrapText="1"/>
    </xf>
    <xf numFmtId="0" fontId="4" fillId="8" borderId="11" xfId="0" applyFont="1" applyFill="1" applyBorder="1" applyAlignment="1">
      <alignment horizontal="justify" vertical="center" wrapText="1"/>
    </xf>
    <xf numFmtId="14" fontId="4" fillId="8" borderId="11" xfId="0" applyNumberFormat="1" applyFont="1" applyFill="1" applyBorder="1" applyAlignment="1">
      <alignment horizontal="center" vertical="center" wrapText="1"/>
    </xf>
    <xf numFmtId="1" fontId="4" fillId="8" borderId="11" xfId="0" applyNumberFormat="1" applyFont="1" applyFill="1" applyBorder="1" applyAlignment="1">
      <alignment horizontal="center" vertical="center" wrapText="1"/>
    </xf>
    <xf numFmtId="0" fontId="4" fillId="8" borderId="11" xfId="0" applyFont="1" applyFill="1" applyBorder="1" applyAlignment="1" applyProtection="1">
      <alignment horizontal="left" vertical="center" wrapText="1"/>
      <protection locked="0"/>
    </xf>
    <xf numFmtId="0" fontId="1" fillId="0" borderId="31" xfId="0" applyFont="1" applyBorder="1" applyAlignment="1">
      <alignment vertical="center"/>
    </xf>
    <xf numFmtId="0" fontId="1" fillId="0" borderId="10" xfId="0" applyFont="1" applyBorder="1" applyAlignment="1">
      <alignment vertical="center"/>
    </xf>
    <xf numFmtId="0" fontId="1" fillId="0" borderId="19" xfId="0" applyFont="1" applyBorder="1" applyAlignment="1">
      <alignment vertical="center"/>
    </xf>
    <xf numFmtId="14" fontId="0" fillId="3" borderId="0" xfId="0" applyNumberFormat="1" applyFill="1"/>
    <xf numFmtId="9" fontId="6" fillId="17" borderId="4" xfId="0" applyNumberFormat="1" applyFont="1" applyFill="1" applyBorder="1" applyAlignment="1">
      <alignment horizontal="left" vertical="center" wrapText="1"/>
    </xf>
    <xf numFmtId="9" fontId="6" fillId="18" borderId="4" xfId="0" applyNumberFormat="1" applyFont="1" applyFill="1" applyBorder="1" applyAlignment="1">
      <alignment horizontal="left" vertical="center" wrapText="1"/>
    </xf>
    <xf numFmtId="0" fontId="4" fillId="16" borderId="4" xfId="0" applyFont="1" applyFill="1" applyBorder="1" applyAlignment="1">
      <alignment horizontal="left" vertical="center" wrapText="1"/>
    </xf>
    <xf numFmtId="14" fontId="4" fillId="16" borderId="4" xfId="0" applyNumberFormat="1" applyFont="1" applyFill="1" applyBorder="1" applyAlignment="1">
      <alignment horizontal="center" vertical="center" wrapText="1"/>
    </xf>
    <xf numFmtId="1" fontId="4" fillId="16" borderId="4" xfId="0" applyNumberFormat="1" applyFont="1" applyFill="1" applyBorder="1" applyAlignment="1">
      <alignment horizontal="center" vertical="center" wrapText="1"/>
    </xf>
    <xf numFmtId="9" fontId="6" fillId="19" borderId="4" xfId="0" applyNumberFormat="1" applyFont="1" applyFill="1" applyBorder="1" applyAlignment="1">
      <alignment horizontal="left" vertical="center" wrapText="1"/>
    </xf>
    <xf numFmtId="0" fontId="6" fillId="20" borderId="4" xfId="0" applyFont="1" applyFill="1" applyBorder="1" applyAlignment="1">
      <alignment horizontal="left" vertical="center" wrapText="1"/>
    </xf>
    <xf numFmtId="0" fontId="6" fillId="21" borderId="4" xfId="0" applyFont="1" applyFill="1" applyBorder="1" applyAlignment="1">
      <alignment horizontal="left" vertical="center" wrapText="1"/>
    </xf>
    <xf numFmtId="0" fontId="6" fillId="22" borderId="4" xfId="0" applyFont="1" applyFill="1" applyBorder="1" applyAlignment="1">
      <alignment horizontal="left" vertical="center" wrapText="1"/>
    </xf>
    <xf numFmtId="9" fontId="6" fillId="22" borderId="4" xfId="0" applyNumberFormat="1" applyFont="1" applyFill="1" applyBorder="1" applyAlignment="1">
      <alignment horizontal="left" vertical="center" wrapText="1"/>
    </xf>
    <xf numFmtId="0" fontId="6" fillId="23" borderId="4" xfId="0" applyFont="1" applyFill="1" applyBorder="1" applyAlignment="1">
      <alignment horizontal="center" vertical="center" wrapText="1"/>
    </xf>
    <xf numFmtId="0" fontId="6" fillId="23" borderId="4" xfId="0" applyFont="1" applyFill="1" applyBorder="1" applyAlignment="1">
      <alignment horizontal="left" vertical="center" wrapText="1"/>
    </xf>
    <xf numFmtId="0" fontId="13" fillId="23" borderId="4" xfId="0" applyFont="1" applyFill="1" applyBorder="1" applyAlignment="1">
      <alignment horizontal="left" vertical="center" wrapText="1"/>
    </xf>
    <xf numFmtId="9" fontId="6" fillId="23" borderId="4" xfId="0" applyNumberFormat="1" applyFont="1" applyFill="1" applyBorder="1" applyAlignment="1">
      <alignment horizontal="left" vertical="center" wrapText="1"/>
    </xf>
    <xf numFmtId="0" fontId="6" fillId="23" borderId="15" xfId="0" applyFont="1" applyFill="1" applyBorder="1" applyAlignment="1">
      <alignment horizontal="center" vertical="center" wrapText="1"/>
    </xf>
    <xf numFmtId="0" fontId="13" fillId="23" borderId="15" xfId="0" applyFont="1" applyFill="1" applyBorder="1" applyAlignment="1">
      <alignment horizontal="left" vertical="center" wrapText="1"/>
    </xf>
    <xf numFmtId="9" fontId="6" fillId="23" borderId="15" xfId="0" applyNumberFormat="1" applyFont="1" applyFill="1" applyBorder="1" applyAlignment="1">
      <alignment horizontal="left" vertical="center" wrapText="1"/>
    </xf>
    <xf numFmtId="9" fontId="4" fillId="22" borderId="4" xfId="0" applyNumberFormat="1" applyFont="1" applyFill="1" applyBorder="1" applyAlignment="1">
      <alignment horizontal="left" vertical="center" wrapText="1"/>
    </xf>
    <xf numFmtId="0" fontId="13" fillId="22" borderId="4" xfId="0" applyFont="1" applyFill="1" applyBorder="1" applyAlignment="1">
      <alignment horizontal="left" vertical="center" wrapText="1"/>
    </xf>
    <xf numFmtId="0" fontId="4" fillId="14" borderId="13" xfId="0" applyFont="1" applyFill="1" applyBorder="1" applyAlignment="1">
      <alignment horizontal="justify" vertical="center" wrapText="1"/>
    </xf>
    <xf numFmtId="0" fontId="5" fillId="0" borderId="0" xfId="0" applyFont="1" applyAlignment="1">
      <alignment horizontal="right" vertical="center" wrapText="1"/>
    </xf>
    <xf numFmtId="0" fontId="4" fillId="5" borderId="13" xfId="0" applyFont="1" applyFill="1" applyBorder="1" applyAlignment="1">
      <alignment horizontal="justify" vertical="center" wrapText="1"/>
    </xf>
    <xf numFmtId="0" fontId="5" fillId="0" borderId="0" xfId="0" applyFont="1" applyAlignment="1">
      <alignment vertical="center" wrapText="1"/>
    </xf>
    <xf numFmtId="0" fontId="4" fillId="10" borderId="4" xfId="0" applyFont="1" applyFill="1" applyBorder="1" applyAlignment="1">
      <alignment horizontal="justify" vertical="center" wrapText="1"/>
    </xf>
    <xf numFmtId="0" fontId="3" fillId="2" borderId="35" xfId="0" applyFont="1" applyFill="1" applyBorder="1" applyAlignment="1">
      <alignment horizontal="center" vertical="center" wrapText="1"/>
    </xf>
    <xf numFmtId="0" fontId="3" fillId="2" borderId="49" xfId="0" applyFont="1" applyFill="1" applyBorder="1" applyAlignment="1">
      <alignment horizontal="center" vertical="center" wrapText="1"/>
    </xf>
    <xf numFmtId="1" fontId="4" fillId="8" borderId="4" xfId="0" applyNumberFormat="1" applyFont="1" applyFill="1" applyBorder="1" applyAlignment="1">
      <alignment horizontal="center" vertical="center" wrapText="1"/>
    </xf>
    <xf numFmtId="1" fontId="4" fillId="7" borderId="4" xfId="0" applyNumberFormat="1" applyFont="1" applyFill="1" applyBorder="1" applyAlignment="1">
      <alignment horizontal="center" vertical="center" wrapText="1"/>
    </xf>
    <xf numFmtId="1" fontId="4" fillId="12" borderId="4" xfId="0" applyNumberFormat="1" applyFont="1" applyFill="1" applyBorder="1" applyAlignment="1">
      <alignment horizontal="center" vertical="center" wrapText="1"/>
    </xf>
    <xf numFmtId="1" fontId="4" fillId="6" borderId="4" xfId="0" applyNumberFormat="1" applyFont="1" applyFill="1" applyBorder="1" applyAlignment="1">
      <alignment horizontal="center" vertical="center" wrapText="1"/>
    </xf>
    <xf numFmtId="0" fontId="4" fillId="7" borderId="1" xfId="0" applyFont="1" applyFill="1" applyBorder="1" applyAlignment="1">
      <alignment horizontal="left" vertical="center" wrapText="1"/>
    </xf>
    <xf numFmtId="0" fontId="4" fillId="12" borderId="1" xfId="0" applyFont="1" applyFill="1" applyBorder="1" applyAlignment="1">
      <alignment horizontal="left" vertical="center" wrapText="1"/>
    </xf>
    <xf numFmtId="14" fontId="4" fillId="10" borderId="2" xfId="0" applyNumberFormat="1" applyFont="1" applyFill="1" applyBorder="1" applyAlignment="1">
      <alignment horizontal="justify" vertical="top" wrapText="1"/>
    </xf>
    <xf numFmtId="14" fontId="4" fillId="10" borderId="51" xfId="0" applyNumberFormat="1" applyFont="1" applyFill="1" applyBorder="1" applyAlignment="1">
      <alignment horizontal="justify" vertical="top" wrapText="1"/>
    </xf>
    <xf numFmtId="14" fontId="4" fillId="8" borderId="12" xfId="0" applyNumberFormat="1" applyFont="1" applyFill="1" applyBorder="1" applyAlignment="1">
      <alignment horizontal="center" vertical="center" wrapText="1"/>
    </xf>
    <xf numFmtId="14" fontId="4" fillId="8" borderId="18" xfId="0" applyNumberFormat="1" applyFont="1" applyFill="1" applyBorder="1" applyAlignment="1">
      <alignment horizontal="center" vertical="center" wrapText="1"/>
    </xf>
    <xf numFmtId="14" fontId="4" fillId="10" borderId="18" xfId="0" applyNumberFormat="1" applyFont="1" applyFill="1" applyBorder="1" applyAlignment="1">
      <alignment horizontal="center" vertical="center" wrapText="1"/>
    </xf>
    <xf numFmtId="14" fontId="4" fillId="7" borderId="18" xfId="0" applyNumberFormat="1" applyFont="1" applyFill="1" applyBorder="1" applyAlignment="1">
      <alignment horizontal="center" vertical="center" wrapText="1"/>
    </xf>
    <xf numFmtId="14" fontId="4" fillId="12" borderId="18" xfId="0" applyNumberFormat="1" applyFont="1" applyFill="1" applyBorder="1" applyAlignment="1">
      <alignment horizontal="center" vertical="center" wrapText="1"/>
    </xf>
    <xf numFmtId="14" fontId="4" fillId="13" borderId="18" xfId="0" applyNumberFormat="1" applyFont="1" applyFill="1" applyBorder="1" applyAlignment="1">
      <alignment horizontal="center" vertical="center" wrapText="1"/>
    </xf>
    <xf numFmtId="14" fontId="4" fillId="9" borderId="18" xfId="0" applyNumberFormat="1" applyFont="1" applyFill="1" applyBorder="1" applyAlignment="1">
      <alignment horizontal="center" vertical="center" wrapText="1"/>
    </xf>
    <xf numFmtId="14" fontId="4" fillId="14" borderId="18" xfId="0" applyNumberFormat="1" applyFont="1" applyFill="1" applyBorder="1" applyAlignment="1">
      <alignment horizontal="center" vertical="center" wrapText="1"/>
    </xf>
    <xf numFmtId="14" fontId="4" fillId="5" borderId="18" xfId="0" applyNumberFormat="1" applyFont="1" applyFill="1" applyBorder="1" applyAlignment="1">
      <alignment horizontal="center" vertical="center" wrapText="1"/>
    </xf>
    <xf numFmtId="14" fontId="4" fillId="16" borderId="18" xfId="0" applyNumberFormat="1" applyFont="1" applyFill="1" applyBorder="1" applyAlignment="1">
      <alignment horizontal="center" vertical="center" wrapText="1"/>
    </xf>
    <xf numFmtId="14" fontId="4" fillId="11" borderId="18" xfId="0" applyNumberFormat="1" applyFont="1" applyFill="1" applyBorder="1" applyAlignment="1">
      <alignment horizontal="center" vertical="center" wrapText="1"/>
    </xf>
    <xf numFmtId="14" fontId="4" fillId="15" borderId="18" xfId="0" applyNumberFormat="1" applyFont="1" applyFill="1" applyBorder="1" applyAlignment="1">
      <alignment horizontal="center" vertical="center" wrapText="1"/>
    </xf>
    <xf numFmtId="14" fontId="4" fillId="10" borderId="33" xfId="0" applyNumberFormat="1" applyFont="1" applyFill="1" applyBorder="1" applyAlignment="1">
      <alignment horizontal="center" vertical="center" wrapText="1"/>
    </xf>
    <xf numFmtId="14" fontId="5" fillId="11" borderId="13" xfId="0" applyNumberFormat="1" applyFont="1" applyFill="1" applyBorder="1" applyAlignment="1">
      <alignment horizontal="justify" vertical="center" wrapText="1"/>
    </xf>
    <xf numFmtId="14" fontId="5" fillId="15" borderId="13" xfId="0" applyNumberFormat="1" applyFont="1" applyFill="1" applyBorder="1" applyAlignment="1">
      <alignment horizontal="justify" vertical="center" wrapText="1"/>
    </xf>
    <xf numFmtId="10" fontId="4" fillId="8" borderId="11" xfId="0" applyNumberFormat="1" applyFont="1" applyFill="1" applyBorder="1" applyAlignment="1">
      <alignment horizontal="center" vertical="center" wrapText="1"/>
    </xf>
    <xf numFmtId="10" fontId="4" fillId="8" borderId="4" xfId="0" applyNumberFormat="1" applyFont="1" applyFill="1" applyBorder="1" applyAlignment="1">
      <alignment horizontal="center" vertical="center" wrapText="1"/>
    </xf>
    <xf numFmtId="10" fontId="4" fillId="10" borderId="4" xfId="0" applyNumberFormat="1" applyFont="1" applyFill="1" applyBorder="1" applyAlignment="1">
      <alignment horizontal="center" vertical="center" wrapText="1"/>
    </xf>
    <xf numFmtId="0" fontId="4" fillId="10" borderId="13" xfId="0" applyFont="1" applyFill="1" applyBorder="1" applyAlignment="1">
      <alignment horizontal="justify" vertical="center" wrapText="1"/>
    </xf>
    <xf numFmtId="10" fontId="4" fillId="7" borderId="4" xfId="0" applyNumberFormat="1" applyFont="1" applyFill="1" applyBorder="1" applyAlignment="1">
      <alignment horizontal="center" vertical="center" wrapText="1"/>
    </xf>
    <xf numFmtId="10" fontId="4" fillId="12" borderId="4" xfId="0" applyNumberFormat="1" applyFont="1" applyFill="1" applyBorder="1" applyAlignment="1">
      <alignment horizontal="center" vertical="center" wrapText="1"/>
    </xf>
    <xf numFmtId="10" fontId="4" fillId="13" borderId="4" xfId="0" applyNumberFormat="1" applyFont="1" applyFill="1" applyBorder="1" applyAlignment="1">
      <alignment horizontal="center" vertical="center" wrapText="1"/>
    </xf>
    <xf numFmtId="10" fontId="4" fillId="9" borderId="4" xfId="0" applyNumberFormat="1" applyFont="1" applyFill="1" applyBorder="1" applyAlignment="1">
      <alignment horizontal="center" vertical="center" wrapText="1"/>
    </xf>
    <xf numFmtId="10" fontId="4" fillId="14" borderId="4" xfId="0" applyNumberFormat="1" applyFont="1" applyFill="1" applyBorder="1" applyAlignment="1">
      <alignment horizontal="center" vertical="center" wrapText="1"/>
    </xf>
    <xf numFmtId="10" fontId="4" fillId="5" borderId="4" xfId="0" applyNumberFormat="1" applyFont="1" applyFill="1" applyBorder="1" applyAlignment="1">
      <alignment horizontal="center" vertical="center" wrapText="1"/>
    </xf>
    <xf numFmtId="10" fontId="4" fillId="16" borderId="4" xfId="0" applyNumberFormat="1" applyFont="1" applyFill="1" applyBorder="1" applyAlignment="1">
      <alignment horizontal="center" vertical="center" wrapText="1"/>
    </xf>
    <xf numFmtId="10" fontId="4" fillId="11" borderId="4" xfId="0" applyNumberFormat="1" applyFont="1" applyFill="1" applyBorder="1" applyAlignment="1">
      <alignment horizontal="center" vertical="center" wrapText="1"/>
    </xf>
    <xf numFmtId="10" fontId="4" fillId="15" borderId="4" xfId="0" applyNumberFormat="1" applyFont="1" applyFill="1" applyBorder="1" applyAlignment="1">
      <alignment horizontal="center" vertical="center" wrapText="1"/>
    </xf>
    <xf numFmtId="10" fontId="4" fillId="10" borderId="15" xfId="0" applyNumberFormat="1" applyFont="1" applyFill="1" applyBorder="1" applyAlignment="1">
      <alignment horizontal="center" vertical="center" wrapText="1"/>
    </xf>
    <xf numFmtId="10" fontId="4" fillId="0" borderId="0" xfId="0" applyNumberFormat="1" applyFont="1" applyAlignment="1">
      <alignment horizontal="justify" vertical="center" wrapText="1"/>
    </xf>
    <xf numFmtId="10" fontId="4" fillId="5" borderId="4" xfId="0" applyNumberFormat="1" applyFont="1" applyFill="1" applyBorder="1" applyAlignment="1">
      <alignment horizontal="center" vertical="center" wrapText="1"/>
    </xf>
    <xf numFmtId="0" fontId="14" fillId="10" borderId="4"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4" borderId="4" xfId="0" applyFont="1" applyFill="1" applyBorder="1" applyAlignment="1">
      <alignment horizontal="center" vertical="center" wrapText="1"/>
    </xf>
    <xf numFmtId="0" fontId="14" fillId="16" borderId="4" xfId="0" applyFont="1" applyFill="1" applyBorder="1" applyAlignment="1">
      <alignment horizontal="center" vertical="center" wrapText="1"/>
    </xf>
    <xf numFmtId="0" fontId="14" fillId="11" borderId="4"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 fillId="7" borderId="13" xfId="0" applyFont="1" applyFill="1" applyBorder="1" applyAlignment="1">
      <alignment horizontal="justify" vertical="center" wrapText="1"/>
    </xf>
    <xf numFmtId="0" fontId="4" fillId="12" borderId="13" xfId="0" applyFont="1" applyFill="1" applyBorder="1" applyAlignment="1">
      <alignment horizontal="justify" vertical="center" wrapText="1"/>
    </xf>
    <xf numFmtId="0" fontId="4" fillId="5" borderId="13" xfId="0" applyFont="1" applyFill="1" applyBorder="1" applyAlignment="1">
      <alignment horizontal="left" vertical="center" wrapText="1"/>
    </xf>
    <xf numFmtId="0" fontId="4" fillId="16" borderId="13" xfId="0" applyFont="1" applyFill="1" applyBorder="1" applyAlignment="1">
      <alignment horizontal="left" vertical="center" wrapText="1"/>
    </xf>
    <xf numFmtId="14" fontId="4" fillId="16" borderId="13" xfId="0" applyNumberFormat="1" applyFont="1" applyFill="1" applyBorder="1" applyAlignment="1">
      <alignment horizontal="left" vertical="center" wrapText="1"/>
    </xf>
    <xf numFmtId="0" fontId="4" fillId="10"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8" borderId="11" xfId="0" applyFont="1" applyFill="1" applyBorder="1" applyAlignment="1">
      <alignment horizontal="left" vertical="center" wrapText="1"/>
    </xf>
    <xf numFmtId="0" fontId="4" fillId="8" borderId="4" xfId="0" applyFont="1" applyFill="1" applyBorder="1" applyAlignment="1">
      <alignment horizontal="left" vertical="center" wrapText="1"/>
    </xf>
    <xf numFmtId="0" fontId="15" fillId="0" borderId="0" xfId="0" applyFont="1"/>
    <xf numFmtId="14" fontId="5" fillId="5" borderId="13" xfId="0" applyNumberFormat="1" applyFont="1" applyFill="1" applyBorder="1" applyAlignment="1">
      <alignment horizontal="left" vertical="center" wrapText="1"/>
    </xf>
    <xf numFmtId="0" fontId="5" fillId="16" borderId="13" xfId="0" applyFont="1" applyFill="1" applyBorder="1" applyAlignment="1">
      <alignment horizontal="left" vertical="center" wrapText="1"/>
    </xf>
    <xf numFmtId="14" fontId="5" fillId="10" borderId="13" xfId="0" applyNumberFormat="1" applyFont="1" applyFill="1" applyBorder="1" applyAlignment="1">
      <alignment horizontal="left" vertical="center" wrapText="1"/>
    </xf>
    <xf numFmtId="0" fontId="4" fillId="0" borderId="0" xfId="0" applyFont="1" applyAlignment="1">
      <alignment horizontal="left" vertical="center" wrapText="1"/>
    </xf>
    <xf numFmtId="0" fontId="15" fillId="0" borderId="0" xfId="0" applyFont="1" applyAlignment="1">
      <alignment horizontal="left" vertical="center"/>
    </xf>
    <xf numFmtId="14" fontId="4" fillId="10" borderId="13" xfId="0" applyNumberFormat="1" applyFont="1" applyFill="1" applyBorder="1" applyAlignment="1" applyProtection="1">
      <alignment horizontal="justify" vertical="center" wrapText="1"/>
    </xf>
    <xf numFmtId="14" fontId="4" fillId="10" borderId="13" xfId="0" applyNumberFormat="1" applyFont="1" applyFill="1" applyBorder="1" applyAlignment="1">
      <alignment horizontal="left" vertical="center" wrapText="1"/>
    </xf>
    <xf numFmtId="0" fontId="5" fillId="7" borderId="13" xfId="0" applyFont="1" applyFill="1" applyBorder="1" applyAlignment="1">
      <alignment horizontal="justify" vertical="center" wrapText="1"/>
    </xf>
    <xf numFmtId="0" fontId="4" fillId="16" borderId="13" xfId="0" applyFont="1" applyFill="1" applyBorder="1" applyAlignment="1">
      <alignment horizontal="justify" vertical="center" wrapText="1"/>
    </xf>
    <xf numFmtId="0" fontId="14" fillId="15" borderId="24" xfId="0" applyFont="1" applyFill="1" applyBorder="1" applyAlignment="1">
      <alignment vertical="center" wrapText="1"/>
    </xf>
    <xf numFmtId="0" fontId="4" fillId="10" borderId="13" xfId="0" applyFont="1" applyFill="1" applyBorder="1" applyAlignment="1">
      <alignment horizontal="left" vertical="center" wrapText="1"/>
    </xf>
    <xf numFmtId="14" fontId="4" fillId="5" borderId="13" xfId="0" applyNumberFormat="1"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7"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0" fillId="0" borderId="4" xfId="0" applyBorder="1" applyAlignment="1">
      <alignment horizontal="left" vertical="center" wrapText="1"/>
    </xf>
    <xf numFmtId="0" fontId="5" fillId="12" borderId="13" xfId="0" applyFont="1" applyFill="1" applyBorder="1" applyAlignment="1">
      <alignment horizontal="justify" vertical="center" wrapText="1"/>
    </xf>
    <xf numFmtId="0" fontId="16" fillId="7" borderId="1" xfId="0" applyFont="1" applyFill="1" applyBorder="1" applyAlignment="1">
      <alignment horizontal="left" vertical="center" wrapText="1"/>
    </xf>
    <xf numFmtId="0" fontId="4" fillId="12" borderId="1" xfId="0" applyFont="1" applyFill="1" applyBorder="1" applyAlignment="1">
      <alignment horizontal="justify" vertical="center" wrapText="1"/>
    </xf>
    <xf numFmtId="9" fontId="4" fillId="0" borderId="0" xfId="0" applyNumberFormat="1" applyFont="1" applyAlignment="1">
      <alignment horizontal="left" vertical="center" wrapText="1"/>
    </xf>
    <xf numFmtId="0" fontId="4" fillId="7"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1" borderId="4" xfId="0" applyFont="1" applyFill="1" applyBorder="1" applyAlignment="1">
      <alignment horizontal="left" vertical="center" wrapText="1"/>
    </xf>
    <xf numFmtId="0" fontId="4" fillId="16" borderId="4" xfId="0" applyFont="1" applyFill="1" applyBorder="1" applyAlignment="1">
      <alignment horizontal="left" vertical="center" wrapText="1"/>
    </xf>
    <xf numFmtId="10" fontId="4" fillId="11" borderId="4" xfId="0" applyNumberFormat="1" applyFont="1" applyFill="1" applyBorder="1" applyAlignment="1">
      <alignment horizontal="center" vertical="center" wrapText="1"/>
    </xf>
    <xf numFmtId="10" fontId="4" fillId="8" borderId="11" xfId="0" applyNumberFormat="1" applyFont="1" applyFill="1" applyBorder="1" applyAlignment="1">
      <alignment horizontal="center" vertical="center" wrapText="1"/>
    </xf>
    <xf numFmtId="10" fontId="4" fillId="8" borderId="4" xfId="0" applyNumberFormat="1" applyFont="1" applyFill="1" applyBorder="1" applyAlignment="1">
      <alignment horizontal="center" vertical="center" wrapText="1"/>
    </xf>
    <xf numFmtId="10" fontId="4" fillId="9" borderId="4" xfId="0" applyNumberFormat="1"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4" fillId="10"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5" fillId="7" borderId="1"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6" fillId="16" borderId="13" xfId="0" applyFont="1" applyFill="1" applyBorder="1" applyAlignment="1">
      <alignment horizontal="justify" vertical="center" wrapText="1"/>
    </xf>
    <xf numFmtId="0" fontId="18" fillId="0" borderId="0" xfId="0" applyFont="1"/>
    <xf numFmtId="0" fontId="19" fillId="0" borderId="10" xfId="0" applyFont="1" applyBorder="1" applyAlignment="1">
      <alignment vertical="center"/>
    </xf>
    <xf numFmtId="0" fontId="19" fillId="0" borderId="6" xfId="0" applyFont="1" applyBorder="1" applyAlignment="1">
      <alignment horizontal="center" vertical="center"/>
    </xf>
    <xf numFmtId="0" fontId="5" fillId="8" borderId="31" xfId="0" applyFont="1" applyFill="1" applyBorder="1" applyAlignment="1">
      <alignment horizontal="left" vertical="center" wrapText="1"/>
    </xf>
    <xf numFmtId="0" fontId="5" fillId="8" borderId="1"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5" fillId="12" borderId="1" xfId="0" applyFont="1" applyFill="1" applyBorder="1" applyAlignment="1">
      <alignment horizontal="left" vertical="center" wrapText="1"/>
    </xf>
    <xf numFmtId="0" fontId="5" fillId="13"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5" borderId="1" xfId="0" applyFont="1" applyFill="1" applyBorder="1" applyAlignment="1">
      <alignment horizontal="left" vertical="center" wrapText="1"/>
    </xf>
    <xf numFmtId="0" fontId="5" fillId="0" borderId="0" xfId="0" applyFont="1" applyAlignment="1">
      <alignment horizontal="justify" vertical="center" wrapText="1"/>
    </xf>
    <xf numFmtId="0" fontId="0" fillId="0" borderId="4" xfId="0" applyBorder="1" applyAlignment="1">
      <alignment horizontal="left" vertical="center"/>
    </xf>
    <xf numFmtId="9" fontId="4" fillId="0" borderId="0" xfId="0" applyNumberFormat="1" applyFont="1" applyAlignment="1">
      <alignment horizontal="left" vertical="center" wrapText="1"/>
    </xf>
    <xf numFmtId="0" fontId="5" fillId="0" borderId="0" xfId="0" applyFont="1" applyBorder="1" applyAlignment="1">
      <alignment horizontal="right" vertical="center" wrapText="1"/>
    </xf>
    <xf numFmtId="0" fontId="4" fillId="5" borderId="13"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4" fillId="8" borderId="11" xfId="0" applyFont="1" applyFill="1" applyBorder="1" applyAlignment="1">
      <alignment horizontal="left" vertical="center" wrapText="1"/>
    </xf>
    <xf numFmtId="0" fontId="4" fillId="8" borderId="4" xfId="0" applyFont="1" applyFill="1" applyBorder="1" applyAlignment="1">
      <alignment horizontal="left" vertical="center" wrapText="1"/>
    </xf>
    <xf numFmtId="0" fontId="3" fillId="8" borderId="11" xfId="0" applyFont="1" applyFill="1" applyBorder="1" applyAlignment="1">
      <alignment horizontal="center" vertical="center" textRotation="89" wrapText="1"/>
    </xf>
    <xf numFmtId="0" fontId="3" fillId="8" borderId="4" xfId="0" applyFont="1" applyFill="1" applyBorder="1" applyAlignment="1">
      <alignment horizontal="center" vertical="center" textRotation="89" wrapText="1"/>
    </xf>
    <xf numFmtId="0" fontId="4" fillId="9" borderId="4" xfId="0" applyFont="1" applyFill="1" applyBorder="1" applyAlignment="1">
      <alignment horizontal="left" vertical="center" wrapText="1"/>
    </xf>
    <xf numFmtId="0" fontId="4" fillId="13" borderId="4" xfId="0" applyFont="1" applyFill="1" applyBorder="1" applyAlignment="1">
      <alignment horizontal="left" vertical="center" wrapText="1"/>
    </xf>
    <xf numFmtId="0" fontId="3" fillId="14" borderId="4" xfId="0" applyFont="1" applyFill="1" applyBorder="1" applyAlignment="1">
      <alignment horizontal="center" vertical="center" textRotation="89" wrapText="1"/>
    </xf>
    <xf numFmtId="0" fontId="4" fillId="14" borderId="4" xfId="0" applyFont="1" applyFill="1" applyBorder="1" applyAlignment="1">
      <alignment horizontal="left" vertical="center" wrapText="1"/>
    </xf>
    <xf numFmtId="0" fontId="3" fillId="9" borderId="4" xfId="0" applyFont="1" applyFill="1" applyBorder="1" applyAlignment="1">
      <alignment horizontal="center" vertical="center" textRotation="89" wrapText="1"/>
    </xf>
    <xf numFmtId="0" fontId="3" fillId="16" borderId="4" xfId="0" applyFont="1" applyFill="1" applyBorder="1" applyAlignment="1">
      <alignment horizontal="center" vertical="center" textRotation="89" wrapText="1"/>
    </xf>
    <xf numFmtId="0" fontId="4" fillId="9" borderId="1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1" fillId="0" borderId="31" xfId="0" applyFont="1" applyBorder="1" applyAlignment="1">
      <alignment horizontal="left" vertical="center"/>
    </xf>
    <xf numFmtId="0" fontId="1" fillId="0" borderId="44" xfId="0" applyFont="1" applyBorder="1" applyAlignment="1">
      <alignment horizontal="left" vertical="center"/>
    </xf>
    <xf numFmtId="0" fontId="3" fillId="10" borderId="4" xfId="0" applyFont="1" applyFill="1" applyBorder="1" applyAlignment="1">
      <alignment horizontal="center" vertical="center" textRotation="89" wrapText="1"/>
    </xf>
    <xf numFmtId="0" fontId="4" fillId="10" borderId="4" xfId="0" applyFont="1" applyFill="1" applyBorder="1" applyAlignment="1">
      <alignment horizontal="center" vertical="center" wrapText="1"/>
    </xf>
    <xf numFmtId="0" fontId="1" fillId="0" borderId="43"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3" fillId="2" borderId="26" xfId="0"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wrapText="1"/>
      <protection locked="0"/>
    </xf>
    <xf numFmtId="0" fontId="1" fillId="0" borderId="9" xfId="0" applyFont="1" applyBorder="1" applyAlignment="1">
      <alignment horizontal="left"/>
    </xf>
    <xf numFmtId="0" fontId="1" fillId="0" borderId="44" xfId="0" applyFont="1" applyBorder="1" applyAlignment="1">
      <alignment horizontal="left"/>
    </xf>
    <xf numFmtId="0" fontId="1" fillId="0" borderId="10" xfId="0" applyFont="1" applyBorder="1" applyAlignment="1">
      <alignment horizontal="left" vertical="center"/>
    </xf>
    <xf numFmtId="0" fontId="12" fillId="0" borderId="13" xfId="0" applyFont="1" applyBorder="1" applyAlignment="1">
      <alignment horizontal="left"/>
    </xf>
    <xf numFmtId="0" fontId="12" fillId="0" borderId="4" xfId="0" applyFont="1" applyBorder="1" applyAlignment="1">
      <alignment horizontal="left"/>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14" fontId="1" fillId="0" borderId="1" xfId="0" applyNumberFormat="1" applyFont="1" applyBorder="1" applyAlignment="1">
      <alignment horizontal="left" vertical="center"/>
    </xf>
    <xf numFmtId="0" fontId="1" fillId="0" borderId="3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5" fillId="8" borderId="49" xfId="0" applyFont="1" applyFill="1" applyBorder="1" applyAlignment="1">
      <alignment horizontal="justify" vertical="center" wrapText="1"/>
    </xf>
    <xf numFmtId="0" fontId="5" fillId="8" borderId="53" xfId="0" applyFont="1" applyFill="1" applyBorder="1" applyAlignment="1">
      <alignment horizontal="justify" vertical="center" wrapText="1"/>
    </xf>
    <xf numFmtId="0" fontId="5" fillId="8" borderId="54" xfId="0" applyFont="1" applyFill="1" applyBorder="1" applyAlignment="1">
      <alignment horizontal="justify" vertical="center" wrapText="1"/>
    </xf>
    <xf numFmtId="0" fontId="3" fillId="5" borderId="26" xfId="0" applyFont="1" applyFill="1" applyBorder="1" applyAlignment="1" applyProtection="1">
      <alignment horizontal="center" vertical="center" wrapText="1"/>
      <protection locked="0"/>
    </xf>
    <xf numFmtId="0" fontId="3" fillId="5" borderId="48" xfId="0" applyFont="1" applyFill="1" applyBorder="1" applyAlignment="1" applyProtection="1">
      <alignment horizontal="center" vertical="center" wrapText="1"/>
      <protection locked="0"/>
    </xf>
    <xf numFmtId="0" fontId="10" fillId="4" borderId="37"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4" fillId="0" borderId="0" xfId="0" applyFont="1" applyAlignment="1">
      <alignment horizontal="left" vertical="center" wrapText="1"/>
    </xf>
    <xf numFmtId="0" fontId="4" fillId="10" borderId="13"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4" fillId="10" borderId="4" xfId="0" applyFont="1" applyFill="1" applyBorder="1" applyAlignment="1">
      <alignment horizontal="left" vertical="center" wrapText="1"/>
    </xf>
    <xf numFmtId="0" fontId="4" fillId="10" borderId="15" xfId="0" applyFont="1" applyFill="1" applyBorder="1" applyAlignment="1">
      <alignment horizontal="left" vertical="center" wrapText="1"/>
    </xf>
    <xf numFmtId="0" fontId="3" fillId="10" borderId="15" xfId="0" applyFont="1" applyFill="1" applyBorder="1" applyAlignment="1">
      <alignment horizontal="center" vertical="center" textRotation="89" wrapText="1"/>
    </xf>
    <xf numFmtId="0" fontId="6" fillId="10" borderId="15" xfId="0" applyFont="1" applyFill="1" applyBorder="1" applyAlignment="1">
      <alignment horizontal="left" vertical="center" wrapText="1"/>
    </xf>
    <xf numFmtId="0" fontId="4" fillId="11" borderId="4" xfId="0" applyFont="1" applyFill="1" applyBorder="1" applyAlignment="1">
      <alignment horizontal="left" vertical="center" wrapText="1"/>
    </xf>
    <xf numFmtId="10" fontId="4" fillId="10" borderId="24" xfId="0" applyNumberFormat="1" applyFont="1" applyFill="1" applyBorder="1" applyAlignment="1">
      <alignment horizontal="center" vertical="center" wrapText="1"/>
    </xf>
    <xf numFmtId="10" fontId="4" fillId="10" borderId="21" xfId="0" applyNumberFormat="1" applyFont="1" applyFill="1" applyBorder="1" applyAlignment="1">
      <alignment horizontal="center" vertical="center" wrapText="1"/>
    </xf>
    <xf numFmtId="10" fontId="4" fillId="10" borderId="52" xfId="0" applyNumberFormat="1" applyFont="1" applyFill="1" applyBorder="1" applyAlignment="1">
      <alignment horizontal="center" vertical="center" wrapText="1"/>
    </xf>
    <xf numFmtId="0" fontId="4" fillId="5" borderId="4" xfId="0" applyFont="1" applyFill="1" applyBorder="1" applyAlignment="1">
      <alignment horizontal="left" vertical="center" wrapText="1"/>
    </xf>
    <xf numFmtId="0" fontId="3" fillId="5" borderId="4" xfId="0" applyFont="1" applyFill="1" applyBorder="1" applyAlignment="1">
      <alignment horizontal="center" vertical="center" textRotation="89" wrapText="1"/>
    </xf>
    <xf numFmtId="0" fontId="4" fillId="14" borderId="13"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3" fillId="7" borderId="4" xfId="0" applyFont="1" applyFill="1" applyBorder="1" applyAlignment="1">
      <alignment horizontal="center" vertical="center" textRotation="89" wrapText="1"/>
    </xf>
    <xf numFmtId="0" fontId="4" fillId="7" borderId="13" xfId="0" applyFont="1" applyFill="1" applyBorder="1" applyAlignment="1">
      <alignment horizontal="center" vertical="center" wrapText="1"/>
    </xf>
    <xf numFmtId="0" fontId="6" fillId="8" borderId="4" xfId="0" applyFont="1" applyFill="1" applyBorder="1" applyAlignment="1">
      <alignment horizontal="left" vertical="center" wrapText="1"/>
    </xf>
    <xf numFmtId="0" fontId="3" fillId="2" borderId="30"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10" fontId="4" fillId="13" borderId="24" xfId="0" applyNumberFormat="1" applyFont="1" applyFill="1" applyBorder="1" applyAlignment="1">
      <alignment horizontal="center" vertical="center" wrapText="1"/>
    </xf>
    <xf numFmtId="10" fontId="4" fillId="13" borderId="21" xfId="0" applyNumberFormat="1" applyFont="1" applyFill="1" applyBorder="1" applyAlignment="1">
      <alignment horizontal="center" vertical="center" wrapText="1"/>
    </xf>
    <xf numFmtId="10" fontId="4" fillId="13" borderId="8" xfId="0" applyNumberFormat="1" applyFont="1" applyFill="1" applyBorder="1" applyAlignment="1">
      <alignment horizontal="center" vertical="center" wrapText="1"/>
    </xf>
    <xf numFmtId="0" fontId="5" fillId="0" borderId="0" xfId="0" applyFont="1" applyAlignment="1">
      <alignment horizontal="right" vertical="center" wrapText="1"/>
    </xf>
    <xf numFmtId="0" fontId="4" fillId="16" borderId="4" xfId="0" applyFont="1" applyFill="1" applyBorder="1" applyAlignment="1">
      <alignment horizontal="left" vertical="center" wrapText="1"/>
    </xf>
    <xf numFmtId="0" fontId="4" fillId="12" borderId="13" xfId="0" applyFont="1" applyFill="1" applyBorder="1" applyAlignment="1">
      <alignment horizontal="center" vertical="center" wrapText="1"/>
    </xf>
    <xf numFmtId="0" fontId="4" fillId="12" borderId="4" xfId="0" applyFont="1" applyFill="1" applyBorder="1" applyAlignment="1">
      <alignment horizontal="left" vertical="center" wrapText="1"/>
    </xf>
    <xf numFmtId="0" fontId="17" fillId="0" borderId="0" xfId="0" applyFont="1" applyAlignment="1">
      <alignment horizontal="left" vertical="center" wrapText="1"/>
    </xf>
    <xf numFmtId="0" fontId="9" fillId="4" borderId="26" xfId="0" applyFont="1" applyFill="1" applyBorder="1" applyAlignment="1">
      <alignment horizontal="center" vertical="center"/>
    </xf>
    <xf numFmtId="0" fontId="9" fillId="4" borderId="27" xfId="0" applyFont="1" applyFill="1" applyBorder="1" applyAlignment="1">
      <alignment horizontal="center" vertical="center"/>
    </xf>
    <xf numFmtId="0" fontId="3" fillId="4" borderId="26"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5" fillId="15" borderId="25" xfId="0" applyFont="1" applyFill="1" applyBorder="1" applyAlignment="1">
      <alignment horizontal="justify" vertical="center" wrapText="1"/>
    </xf>
    <xf numFmtId="0" fontId="5" fillId="15" borderId="17" xfId="0" applyFont="1" applyFill="1" applyBorder="1" applyAlignment="1">
      <alignment horizontal="justify" vertical="center" wrapText="1"/>
    </xf>
    <xf numFmtId="0" fontId="3" fillId="15" borderId="4" xfId="0" applyFont="1" applyFill="1" applyBorder="1" applyAlignment="1">
      <alignment horizontal="center" vertical="center" textRotation="89" wrapText="1"/>
    </xf>
    <xf numFmtId="0" fontId="4" fillId="15" borderId="4" xfId="0" applyFont="1" applyFill="1" applyBorder="1" applyAlignment="1">
      <alignment horizontal="left" vertical="center" wrapText="1"/>
    </xf>
    <xf numFmtId="0" fontId="4" fillId="15" borderId="13" xfId="0" applyFont="1" applyFill="1" applyBorder="1" applyAlignment="1">
      <alignment horizontal="center" vertical="center" wrapText="1"/>
    </xf>
    <xf numFmtId="10" fontId="4" fillId="15" borderId="24" xfId="0" applyNumberFormat="1" applyFont="1" applyFill="1" applyBorder="1" applyAlignment="1">
      <alignment horizontal="center" vertical="center" wrapText="1"/>
    </xf>
    <xf numFmtId="10" fontId="4" fillId="15" borderId="21" xfId="0" applyNumberFormat="1" applyFont="1" applyFill="1" applyBorder="1" applyAlignment="1">
      <alignment horizontal="center" vertical="center" wrapText="1"/>
    </xf>
    <xf numFmtId="10" fontId="4" fillId="15" borderId="8" xfId="0" applyNumberFormat="1" applyFont="1" applyFill="1" applyBorder="1" applyAlignment="1">
      <alignment horizontal="center" vertical="center" wrapText="1"/>
    </xf>
    <xf numFmtId="0" fontId="3" fillId="11" borderId="4" xfId="0" applyFont="1" applyFill="1" applyBorder="1" applyAlignment="1">
      <alignment horizontal="center" vertical="center" textRotation="89" wrapText="1"/>
    </xf>
    <xf numFmtId="10" fontId="4" fillId="11" borderId="4" xfId="0" applyNumberFormat="1" applyFont="1" applyFill="1" applyBorder="1" applyAlignment="1">
      <alignment horizontal="center" vertical="center" wrapText="1"/>
    </xf>
    <xf numFmtId="10" fontId="4" fillId="8" borderId="11" xfId="0" applyNumberFormat="1" applyFont="1" applyFill="1" applyBorder="1" applyAlignment="1">
      <alignment horizontal="center" vertical="center" wrapText="1"/>
    </xf>
    <xf numFmtId="10" fontId="4" fillId="8" borderId="4" xfId="0" applyNumberFormat="1" applyFont="1" applyFill="1" applyBorder="1" applyAlignment="1">
      <alignment horizontal="center" vertical="center" wrapText="1"/>
    </xf>
    <xf numFmtId="0" fontId="3" fillId="13" borderId="4" xfId="0" applyFont="1" applyFill="1" applyBorder="1" applyAlignment="1">
      <alignment horizontal="center" vertical="center" textRotation="89" wrapText="1"/>
    </xf>
    <xf numFmtId="10" fontId="4" fillId="7" borderId="24" xfId="0" applyNumberFormat="1" applyFont="1" applyFill="1" applyBorder="1" applyAlignment="1">
      <alignment horizontal="center" vertical="center" wrapText="1"/>
    </xf>
    <xf numFmtId="10" fontId="4" fillId="7" borderId="21" xfId="0" applyNumberFormat="1" applyFont="1" applyFill="1" applyBorder="1" applyAlignment="1">
      <alignment horizontal="center" vertical="center" wrapText="1"/>
    </xf>
    <xf numFmtId="10" fontId="4" fillId="7" borderId="8" xfId="0" applyNumberFormat="1" applyFont="1" applyFill="1" applyBorder="1" applyAlignment="1">
      <alignment horizontal="center" vertical="center" wrapText="1"/>
    </xf>
    <xf numFmtId="0" fontId="3" fillId="12" borderId="4" xfId="0" applyFont="1" applyFill="1" applyBorder="1" applyAlignment="1">
      <alignment horizontal="center" vertical="center" textRotation="89" wrapText="1"/>
    </xf>
    <xf numFmtId="10" fontId="4" fillId="10" borderId="8" xfId="0" applyNumberFormat="1" applyFont="1" applyFill="1" applyBorder="1" applyAlignment="1">
      <alignment horizontal="center" vertical="center" wrapText="1"/>
    </xf>
    <xf numFmtId="10" fontId="4" fillId="12" borderId="24" xfId="0" applyNumberFormat="1" applyFont="1" applyFill="1" applyBorder="1" applyAlignment="1">
      <alignment horizontal="center" vertical="center" wrapText="1"/>
    </xf>
    <xf numFmtId="10" fontId="4" fillId="12" borderId="21" xfId="0" applyNumberFormat="1" applyFont="1" applyFill="1" applyBorder="1" applyAlignment="1">
      <alignment horizontal="center" vertical="center" wrapText="1"/>
    </xf>
    <xf numFmtId="10" fontId="4" fillId="12" borderId="8" xfId="0" applyNumberFormat="1" applyFont="1" applyFill="1" applyBorder="1" applyAlignment="1">
      <alignment horizontal="center" vertical="center" wrapText="1"/>
    </xf>
    <xf numFmtId="10" fontId="4" fillId="14" borderId="24" xfId="0" applyNumberFormat="1" applyFont="1" applyFill="1" applyBorder="1" applyAlignment="1">
      <alignment horizontal="center" vertical="center" wrapText="1"/>
    </xf>
    <xf numFmtId="10" fontId="4" fillId="14" borderId="21" xfId="0" applyNumberFormat="1" applyFont="1" applyFill="1" applyBorder="1" applyAlignment="1">
      <alignment horizontal="center" vertical="center" wrapText="1"/>
    </xf>
    <xf numFmtId="10" fontId="4" fillId="14" borderId="8" xfId="0" applyNumberFormat="1" applyFont="1" applyFill="1" applyBorder="1" applyAlignment="1">
      <alignment horizontal="center" vertical="center" wrapText="1"/>
    </xf>
    <xf numFmtId="10" fontId="4" fillId="5" borderId="24" xfId="0" applyNumberFormat="1"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8" xfId="0" applyFont="1" applyFill="1" applyBorder="1" applyAlignment="1">
      <alignment horizontal="center" vertical="center" wrapText="1"/>
    </xf>
    <xf numFmtId="10" fontId="4" fillId="16" borderId="24" xfId="0" applyNumberFormat="1" applyFont="1" applyFill="1" applyBorder="1" applyAlignment="1">
      <alignment horizontal="center" vertical="center" wrapText="1"/>
    </xf>
    <xf numFmtId="10" fontId="4" fillId="16" borderId="21" xfId="0" applyNumberFormat="1" applyFont="1" applyFill="1" applyBorder="1" applyAlignment="1">
      <alignment horizontal="center" vertical="center" wrapText="1"/>
    </xf>
    <xf numFmtId="10" fontId="4" fillId="16" borderId="8" xfId="0" applyNumberFormat="1" applyFont="1" applyFill="1" applyBorder="1" applyAlignment="1">
      <alignment horizontal="center" vertical="center" wrapText="1"/>
    </xf>
    <xf numFmtId="0" fontId="11" fillId="5" borderId="26" xfId="0" applyFont="1" applyFill="1" applyBorder="1" applyAlignment="1" applyProtection="1">
      <alignment horizontal="center" vertical="center" wrapText="1"/>
      <protection locked="0"/>
    </xf>
    <xf numFmtId="0" fontId="11" fillId="5" borderId="48" xfId="0" applyFont="1" applyFill="1" applyBorder="1" applyAlignment="1" applyProtection="1">
      <alignment horizontal="center" vertical="center" wrapText="1"/>
      <protection locked="0"/>
    </xf>
    <xf numFmtId="0" fontId="4" fillId="9" borderId="25" xfId="0" applyFont="1" applyFill="1" applyBorder="1" applyAlignment="1">
      <alignment horizontal="justify" vertical="center" wrapText="1"/>
    </xf>
    <xf numFmtId="0" fontId="4" fillId="9" borderId="47" xfId="0" applyFont="1" applyFill="1" applyBorder="1" applyAlignment="1">
      <alignment horizontal="justify" vertical="center" wrapText="1"/>
    </xf>
    <xf numFmtId="0" fontId="4" fillId="9" borderId="17" xfId="0" applyFont="1" applyFill="1" applyBorder="1" applyAlignment="1">
      <alignment horizontal="justify" vertical="center" wrapText="1"/>
    </xf>
    <xf numFmtId="0" fontId="11" fillId="2" borderId="26"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4" fillId="15" borderId="24" xfId="0" applyFont="1" applyFill="1" applyBorder="1" applyAlignment="1">
      <alignment horizontal="center" vertical="center" wrapText="1"/>
    </xf>
    <xf numFmtId="0" fontId="14" fillId="15" borderId="8"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4" fillId="8" borderId="16" xfId="0" applyFont="1" applyFill="1" applyBorder="1" applyAlignment="1">
      <alignment horizontal="justify" vertical="center" wrapText="1"/>
    </xf>
    <xf numFmtId="0" fontId="14" fillId="8" borderId="13" xfId="0" applyFont="1" applyFill="1" applyBorder="1" applyAlignment="1">
      <alignment horizontal="justify" vertical="center" wrapText="1"/>
    </xf>
    <xf numFmtId="0" fontId="4" fillId="10" borderId="25" xfId="0" applyFont="1" applyFill="1" applyBorder="1" applyAlignment="1">
      <alignment horizontal="justify" vertical="center" wrapText="1"/>
    </xf>
    <xf numFmtId="0" fontId="4" fillId="10" borderId="47" xfId="0" applyFont="1" applyFill="1" applyBorder="1" applyAlignment="1">
      <alignment horizontal="justify" vertical="center" wrapText="1"/>
    </xf>
    <xf numFmtId="0" fontId="4" fillId="10" borderId="17" xfId="0" applyFont="1" applyFill="1" applyBorder="1" applyAlignment="1">
      <alignment horizontal="justify" vertical="center" wrapText="1"/>
    </xf>
    <xf numFmtId="10" fontId="4" fillId="9" borderId="4"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4" fillId="13" borderId="25" xfId="0" applyFont="1" applyFill="1" applyBorder="1" applyAlignment="1">
      <alignment horizontal="left" vertical="center" wrapText="1"/>
    </xf>
    <xf numFmtId="0" fontId="4" fillId="13" borderId="47" xfId="0" applyFont="1" applyFill="1" applyBorder="1" applyAlignment="1">
      <alignment horizontal="left" vertical="center" wrapText="1"/>
    </xf>
    <xf numFmtId="0" fontId="4" fillId="13" borderId="17" xfId="0" applyFont="1" applyFill="1" applyBorder="1" applyAlignment="1">
      <alignment horizontal="left" vertical="center" wrapText="1"/>
    </xf>
    <xf numFmtId="0" fontId="14" fillId="13" borderId="24" xfId="0" applyFont="1" applyFill="1" applyBorder="1" applyAlignment="1">
      <alignment horizontal="center" vertical="center" wrapText="1"/>
    </xf>
    <xf numFmtId="0" fontId="14" fillId="13" borderId="21" xfId="0" applyFont="1" applyFill="1" applyBorder="1" applyAlignment="1">
      <alignment horizontal="center" vertical="center" wrapText="1"/>
    </xf>
    <xf numFmtId="0" fontId="14" fillId="13" borderId="8"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4" xfId="0" applyFont="1" applyFill="1" applyBorder="1" applyAlignment="1">
      <alignment horizontal="left" vertical="center" wrapText="1"/>
    </xf>
    <xf numFmtId="0" fontId="4" fillId="5" borderId="4"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0" fillId="0" borderId="24" xfId="0" applyBorder="1" applyAlignment="1">
      <alignment horizontal="left" vertical="center" wrapText="1"/>
    </xf>
    <xf numFmtId="0" fontId="0" fillId="0" borderId="21" xfId="0" applyBorder="1" applyAlignment="1">
      <alignment horizontal="left" vertical="center" wrapText="1"/>
    </xf>
    <xf numFmtId="0" fontId="0" fillId="0" borderId="8" xfId="0" applyBorder="1" applyAlignment="1">
      <alignment horizontal="left" vertical="center" wrapText="1"/>
    </xf>
    <xf numFmtId="0" fontId="0" fillId="0" borderId="24" xfId="0" applyBorder="1" applyAlignment="1">
      <alignment horizontal="left" vertical="center"/>
    </xf>
    <xf numFmtId="0" fontId="0" fillId="0" borderId="21" xfId="0" applyBorder="1" applyAlignment="1">
      <alignment horizontal="left" vertical="center"/>
    </xf>
    <xf numFmtId="0" fontId="0" fillId="0" borderId="8" xfId="0" applyBorder="1" applyAlignment="1">
      <alignment horizontal="left" vertical="center"/>
    </xf>
    <xf numFmtId="0" fontId="4" fillId="13" borderId="4"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3" fillId="2" borderId="39" xfId="0" applyFont="1" applyFill="1" applyBorder="1" applyAlignment="1" applyProtection="1">
      <alignment horizontal="center" vertical="center" wrapText="1"/>
      <protection locked="0"/>
    </xf>
    <xf numFmtId="0" fontId="3" fillId="2" borderId="55" xfId="0" applyFont="1" applyFill="1" applyBorder="1" applyAlignment="1" applyProtection="1">
      <alignment horizontal="center" vertical="center" wrapText="1"/>
      <protection locked="0"/>
    </xf>
    <xf numFmtId="0" fontId="0" fillId="0" borderId="38" xfId="0" applyBorder="1" applyAlignment="1">
      <alignment horizontal="left" vertical="center"/>
    </xf>
    <xf numFmtId="0" fontId="4" fillId="8" borderId="8" xfId="0" applyFont="1" applyFill="1" applyBorder="1" applyAlignment="1">
      <alignment horizontal="left" vertical="center" wrapText="1"/>
    </xf>
    <xf numFmtId="0" fontId="4" fillId="7" borderId="4" xfId="0" applyFont="1" applyFill="1" applyBorder="1" applyAlignment="1">
      <alignment horizontal="left" vertical="center" wrapText="1"/>
    </xf>
    <xf numFmtId="0" fontId="3" fillId="2" borderId="16"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0" xfId="0" applyFont="1" applyFill="1" applyBorder="1" applyAlignment="1">
      <alignment horizontal="center" vertic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12</xdr:col>
      <xdr:colOff>235324</xdr:colOff>
      <xdr:row>119</xdr:row>
      <xdr:rowOff>33618</xdr:rowOff>
    </xdr:from>
    <xdr:to>
      <xdr:col>12</xdr:col>
      <xdr:colOff>2445759</xdr:colOff>
      <xdr:row>121</xdr:row>
      <xdr:rowOff>128868</xdr:rowOff>
    </xdr:to>
    <xdr:pic>
      <xdr:nvPicPr>
        <xdr:cNvPr id="2" name="Imagen 1"/>
        <xdr:cNvPicPr/>
      </xdr:nvPicPr>
      <xdr:blipFill>
        <a:blip xmlns:r="http://schemas.openxmlformats.org/officeDocument/2006/relationships" r:embed="rId1">
          <a:lum contrast="80000"/>
          <a:extLst>
            <a:ext uri="{28A0092B-C50C-407E-A947-70E740481C1C}">
              <a14:useLocalDpi xmlns:a14="http://schemas.microsoft.com/office/drawing/2010/main" val="0"/>
            </a:ext>
          </a:extLst>
        </a:blip>
        <a:srcRect l="3726" t="18771" r="3450" b="6825"/>
        <a:stretch>
          <a:fillRect/>
        </a:stretch>
      </xdr:blipFill>
      <xdr:spPr bwMode="auto">
        <a:xfrm>
          <a:off x="22927236" y="150349324"/>
          <a:ext cx="2210435" cy="476250"/>
        </a:xfrm>
        <a:prstGeom prst="rect">
          <a:avLst/>
        </a:prstGeom>
        <a:noFill/>
        <a:ln>
          <a:noFill/>
        </a:ln>
      </xdr:spPr>
    </xdr:pic>
    <xdr:clientData/>
  </xdr:twoCellAnchor>
  <xdr:twoCellAnchor editAs="oneCell">
    <xdr:from>
      <xdr:col>7</xdr:col>
      <xdr:colOff>0</xdr:colOff>
      <xdr:row>119</xdr:row>
      <xdr:rowOff>0</xdr:rowOff>
    </xdr:from>
    <xdr:to>
      <xdr:col>7</xdr:col>
      <xdr:colOff>341406</xdr:colOff>
      <xdr:row>120</xdr:row>
      <xdr:rowOff>120423</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764000" y="150315706"/>
          <a:ext cx="341406" cy="3109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30"/>
  <sheetViews>
    <sheetView showGridLines="0" tabSelected="1" view="pageBreakPreview" zoomScale="90" zoomScaleNormal="90" zoomScaleSheetLayoutView="90" zoomScalePageLayoutView="55" workbookViewId="0">
      <pane ySplit="9" topLeftCell="A10" activePane="bottomLeft" state="frozen"/>
      <selection pane="bottomLeft" activeCell="B13" sqref="B13:B22"/>
    </sheetView>
  </sheetViews>
  <sheetFormatPr baseColWidth="10" defaultRowHeight="15" x14ac:dyDescent="0.25"/>
  <cols>
    <col min="2" max="2" width="92" customWidth="1"/>
    <col min="3" max="3" width="11.85546875" customWidth="1"/>
    <col min="4" max="4" width="38.85546875" customWidth="1"/>
    <col min="5" max="5" width="11.42578125" customWidth="1"/>
    <col min="6" max="6" width="70.140625" customWidth="1"/>
    <col min="7" max="7" width="15.85546875" customWidth="1"/>
    <col min="8" max="8" width="13.5703125" customWidth="1"/>
    <col min="9" max="9" width="11.42578125" style="9" customWidth="1"/>
    <col min="10" max="10" width="13.85546875" style="9" customWidth="1"/>
    <col min="11" max="11" width="34.28515625" customWidth="1"/>
    <col min="12" max="12" width="15.85546875" customWidth="1"/>
    <col min="13" max="13" width="80.28515625" style="207" customWidth="1"/>
    <col min="14" max="14" width="46.42578125" style="212" customWidth="1"/>
    <col min="15" max="15" width="22.85546875" style="207" customWidth="1"/>
    <col min="16" max="16" width="29.7109375" style="259" customWidth="1"/>
    <col min="17" max="17" width="127.42578125" style="207" customWidth="1"/>
    <col min="18" max="18" width="17.140625" customWidth="1"/>
    <col min="19" max="19" width="15.7109375" customWidth="1"/>
    <col min="22" max="22" width="16.28515625" customWidth="1"/>
    <col min="23" max="23" width="11.42578125" style="13"/>
  </cols>
  <sheetData>
    <row r="1" spans="1:22" ht="15.75" hidden="1" thickBot="1" x14ac:dyDescent="0.3">
      <c r="N1" s="207"/>
    </row>
    <row r="2" spans="1:22" x14ac:dyDescent="0.25">
      <c r="A2" s="302" t="s">
        <v>0</v>
      </c>
      <c r="B2" s="303"/>
      <c r="C2" s="291" t="s">
        <v>114</v>
      </c>
      <c r="D2" s="304"/>
      <c r="E2" s="304"/>
      <c r="F2" s="304"/>
      <c r="G2" s="304"/>
      <c r="H2" s="304"/>
      <c r="I2" s="292"/>
      <c r="J2" s="291" t="s">
        <v>1</v>
      </c>
      <c r="K2" s="292"/>
      <c r="L2" s="121" t="s">
        <v>116</v>
      </c>
      <c r="M2" s="122"/>
      <c r="N2" s="122"/>
      <c r="O2" s="122"/>
      <c r="P2" s="260"/>
      <c r="Q2" s="122"/>
      <c r="R2" s="122"/>
      <c r="S2" s="122"/>
      <c r="T2" s="122"/>
      <c r="U2" s="122"/>
      <c r="V2" s="123"/>
    </row>
    <row r="3" spans="1:22" x14ac:dyDescent="0.25">
      <c r="A3" s="305" t="s">
        <v>2</v>
      </c>
      <c r="B3" s="306"/>
      <c r="C3" s="307" t="s">
        <v>115</v>
      </c>
      <c r="D3" s="308"/>
      <c r="E3" s="308"/>
      <c r="F3" s="308"/>
      <c r="G3" s="308"/>
      <c r="H3" s="308"/>
      <c r="I3" s="309"/>
      <c r="J3" s="307" t="s">
        <v>3</v>
      </c>
      <c r="K3" s="309"/>
      <c r="L3" s="310">
        <v>43952</v>
      </c>
      <c r="M3" s="308"/>
      <c r="N3" s="308"/>
      <c r="O3" s="308"/>
      <c r="P3" s="308"/>
      <c r="Q3" s="308"/>
      <c r="R3" s="308"/>
      <c r="S3" s="308"/>
      <c r="T3" s="308"/>
      <c r="U3" s="308"/>
      <c r="V3" s="311"/>
    </row>
    <row r="4" spans="1:22" x14ac:dyDescent="0.25">
      <c r="A4" s="305" t="s">
        <v>4</v>
      </c>
      <c r="B4" s="306"/>
      <c r="C4" s="312" t="s">
        <v>139</v>
      </c>
      <c r="D4" s="313"/>
      <c r="E4" s="313"/>
      <c r="F4" s="313"/>
      <c r="G4" s="313"/>
      <c r="H4" s="313"/>
      <c r="I4" s="314"/>
      <c r="J4" s="312" t="s">
        <v>5</v>
      </c>
      <c r="K4" s="314"/>
      <c r="L4" s="310">
        <v>44926</v>
      </c>
      <c r="M4" s="308"/>
      <c r="N4" s="308"/>
      <c r="O4" s="308"/>
      <c r="P4" s="308"/>
      <c r="Q4" s="308"/>
      <c r="R4" s="308"/>
      <c r="S4" s="308"/>
      <c r="T4" s="308"/>
      <c r="U4" s="308"/>
      <c r="V4" s="311"/>
    </row>
    <row r="5" spans="1:22" x14ac:dyDescent="0.25">
      <c r="A5" s="305" t="s">
        <v>6</v>
      </c>
      <c r="B5" s="306"/>
      <c r="C5" s="37" t="s">
        <v>347</v>
      </c>
      <c r="D5" s="38"/>
      <c r="E5" s="38"/>
      <c r="F5" s="38"/>
      <c r="G5" s="38"/>
      <c r="H5" s="38"/>
      <c r="I5" s="36"/>
      <c r="J5" s="36"/>
      <c r="K5" s="38"/>
      <c r="L5" s="36"/>
      <c r="M5" s="36"/>
      <c r="N5" s="36"/>
      <c r="O5" s="36"/>
      <c r="P5" s="261"/>
      <c r="Q5" s="36"/>
      <c r="R5" s="36"/>
      <c r="S5" s="36"/>
      <c r="T5" s="36"/>
      <c r="U5" s="36"/>
      <c r="V5" s="50"/>
    </row>
    <row r="6" spans="1:22" ht="19.5" customHeight="1" thickBot="1" x14ac:dyDescent="0.3">
      <c r="A6" s="298" t="s">
        <v>41</v>
      </c>
      <c r="B6" s="299"/>
      <c r="C6" s="295" t="s">
        <v>130</v>
      </c>
      <c r="D6" s="296"/>
      <c r="E6" s="296"/>
      <c r="F6" s="296"/>
      <c r="G6" s="296"/>
      <c r="H6" s="296"/>
      <c r="I6" s="296"/>
      <c r="J6" s="296"/>
      <c r="K6" s="296"/>
      <c r="L6" s="296"/>
      <c r="M6" s="296"/>
      <c r="N6" s="296"/>
      <c r="O6" s="296"/>
      <c r="P6" s="296"/>
      <c r="Q6" s="296"/>
      <c r="R6" s="296"/>
      <c r="S6" s="296"/>
      <c r="T6" s="296"/>
      <c r="U6" s="296"/>
      <c r="V6" s="297"/>
    </row>
    <row r="7" spans="1:22" ht="28.5" customHeight="1" thickBot="1" x14ac:dyDescent="0.3">
      <c r="A7" s="325" t="s">
        <v>39</v>
      </c>
      <c r="B7" s="326"/>
      <c r="C7" s="326"/>
      <c r="D7" s="326"/>
      <c r="E7" s="326"/>
      <c r="F7" s="326"/>
      <c r="G7" s="326"/>
      <c r="H7" s="326"/>
      <c r="I7" s="326"/>
      <c r="J7" s="326"/>
      <c r="K7" s="326"/>
      <c r="L7" s="326"/>
      <c r="M7" s="326"/>
      <c r="N7" s="326"/>
      <c r="O7" s="326"/>
      <c r="P7" s="327"/>
      <c r="Q7" s="323" t="s">
        <v>38</v>
      </c>
      <c r="R7" s="324"/>
      <c r="S7" s="51"/>
      <c r="T7" s="320" t="s">
        <v>37</v>
      </c>
      <c r="U7" s="321"/>
      <c r="V7" s="322"/>
    </row>
    <row r="8" spans="1:22" ht="15.75" thickBot="1" x14ac:dyDescent="0.3">
      <c r="A8" s="300" t="s">
        <v>7</v>
      </c>
      <c r="B8" s="300" t="s">
        <v>8</v>
      </c>
      <c r="C8" s="300" t="s">
        <v>43</v>
      </c>
      <c r="D8" s="300" t="s">
        <v>9</v>
      </c>
      <c r="E8" s="300" t="s">
        <v>57</v>
      </c>
      <c r="F8" s="300" t="s">
        <v>10</v>
      </c>
      <c r="G8" s="346" t="s">
        <v>11</v>
      </c>
      <c r="H8" s="347"/>
      <c r="I8" s="300" t="s">
        <v>12</v>
      </c>
      <c r="J8" s="300" t="s">
        <v>13</v>
      </c>
      <c r="K8" s="399" t="s">
        <v>14</v>
      </c>
      <c r="L8" s="300" t="s">
        <v>15</v>
      </c>
      <c r="M8" s="300" t="s">
        <v>16</v>
      </c>
      <c r="N8" s="300" t="s">
        <v>100</v>
      </c>
      <c r="O8" s="300" t="s">
        <v>17</v>
      </c>
      <c r="P8" s="412" t="s">
        <v>20</v>
      </c>
      <c r="Q8" s="318" t="s">
        <v>36</v>
      </c>
      <c r="R8" s="318" t="s">
        <v>42</v>
      </c>
      <c r="S8" s="394" t="s">
        <v>129</v>
      </c>
      <c r="T8" s="360" t="s">
        <v>18</v>
      </c>
      <c r="U8" s="358" t="s">
        <v>19</v>
      </c>
      <c r="V8" s="356" t="s">
        <v>40</v>
      </c>
    </row>
    <row r="9" spans="1:22" ht="15.75" thickBot="1" x14ac:dyDescent="0.3">
      <c r="A9" s="301"/>
      <c r="B9" s="301"/>
      <c r="C9" s="301"/>
      <c r="D9" s="301"/>
      <c r="E9" s="301"/>
      <c r="F9" s="301"/>
      <c r="G9" s="149" t="s">
        <v>21</v>
      </c>
      <c r="H9" s="150" t="s">
        <v>22</v>
      </c>
      <c r="I9" s="301"/>
      <c r="J9" s="301"/>
      <c r="K9" s="400"/>
      <c r="L9" s="301"/>
      <c r="M9" s="301"/>
      <c r="N9" s="301"/>
      <c r="O9" s="301"/>
      <c r="P9" s="413"/>
      <c r="Q9" s="319"/>
      <c r="R9" s="319"/>
      <c r="S9" s="395"/>
      <c r="T9" s="361"/>
      <c r="U9" s="359"/>
      <c r="V9" s="357"/>
    </row>
    <row r="10" spans="1:22" ht="39" thickBot="1" x14ac:dyDescent="0.3">
      <c r="A10" s="277">
        <v>1</v>
      </c>
      <c r="B10" s="279" t="s">
        <v>131</v>
      </c>
      <c r="C10" s="281" t="s">
        <v>44</v>
      </c>
      <c r="D10" s="279" t="s">
        <v>86</v>
      </c>
      <c r="E10" s="116" t="s">
        <v>58</v>
      </c>
      <c r="F10" s="117" t="s">
        <v>96</v>
      </c>
      <c r="G10" s="118">
        <v>43998</v>
      </c>
      <c r="H10" s="118">
        <v>44055</v>
      </c>
      <c r="I10" s="119">
        <f>(H10-G10)/7</f>
        <v>8.1428571428571423</v>
      </c>
      <c r="J10" s="174">
        <v>2.7779999999999999E-2</v>
      </c>
      <c r="K10" s="120" t="s">
        <v>97</v>
      </c>
      <c r="L10" s="374">
        <f>SUM(J10:J12)</f>
        <v>8.3339999999999997E-2</v>
      </c>
      <c r="M10" s="116" t="s">
        <v>295</v>
      </c>
      <c r="N10" s="205" t="s">
        <v>120</v>
      </c>
      <c r="O10" s="220" t="s">
        <v>121</v>
      </c>
      <c r="P10" s="262"/>
      <c r="Q10" s="315" t="s">
        <v>409</v>
      </c>
      <c r="R10" s="406" t="s">
        <v>425</v>
      </c>
      <c r="S10" s="159">
        <v>44055</v>
      </c>
      <c r="T10" s="44"/>
      <c r="U10" s="114"/>
      <c r="V10" s="115"/>
    </row>
    <row r="11" spans="1:22" ht="39" thickBot="1" x14ac:dyDescent="0.3">
      <c r="A11" s="278"/>
      <c r="B11" s="280"/>
      <c r="C11" s="282"/>
      <c r="D11" s="345"/>
      <c r="E11" s="21" t="s">
        <v>59</v>
      </c>
      <c r="F11" s="70" t="s">
        <v>94</v>
      </c>
      <c r="G11" s="87">
        <v>44058</v>
      </c>
      <c r="H11" s="87">
        <v>44068</v>
      </c>
      <c r="I11" s="151">
        <f t="shared" ref="I11:I56" si="0">(H11-G11)/7</f>
        <v>1.4285714285714286</v>
      </c>
      <c r="J11" s="175">
        <v>2.7779999999999999E-2</v>
      </c>
      <c r="K11" s="99" t="s">
        <v>98</v>
      </c>
      <c r="L11" s="375"/>
      <c r="M11" s="116" t="s">
        <v>295</v>
      </c>
      <c r="N11" s="206" t="s">
        <v>120</v>
      </c>
      <c r="O11" s="220" t="s">
        <v>121</v>
      </c>
      <c r="P11" s="263"/>
      <c r="Q11" s="316"/>
      <c r="R11" s="407"/>
      <c r="S11" s="160">
        <v>44068</v>
      </c>
      <c r="T11" s="44"/>
      <c r="U11" s="44"/>
      <c r="V11" s="22"/>
    </row>
    <row r="12" spans="1:22" ht="63.75" customHeight="1" x14ac:dyDescent="0.25">
      <c r="A12" s="278"/>
      <c r="B12" s="280"/>
      <c r="C12" s="282"/>
      <c r="D12" s="345"/>
      <c r="E12" s="21" t="s">
        <v>60</v>
      </c>
      <c r="F12" s="70" t="s">
        <v>101</v>
      </c>
      <c r="G12" s="87">
        <v>44075</v>
      </c>
      <c r="H12" s="87">
        <v>44175</v>
      </c>
      <c r="I12" s="151">
        <f t="shared" si="0"/>
        <v>14.285714285714286</v>
      </c>
      <c r="J12" s="175">
        <v>2.7779999999999999E-2</v>
      </c>
      <c r="K12" s="99" t="s">
        <v>122</v>
      </c>
      <c r="L12" s="375"/>
      <c r="M12" s="116" t="s">
        <v>295</v>
      </c>
      <c r="N12" s="206" t="s">
        <v>120</v>
      </c>
      <c r="O12" s="220" t="s">
        <v>121</v>
      </c>
      <c r="P12" s="263"/>
      <c r="Q12" s="317"/>
      <c r="R12" s="407"/>
      <c r="S12" s="160">
        <v>44175</v>
      </c>
      <c r="T12" s="44"/>
      <c r="U12" s="44"/>
      <c r="V12" s="22"/>
    </row>
    <row r="13" spans="1:22" ht="63.75" x14ac:dyDescent="0.25">
      <c r="A13" s="329">
        <v>2</v>
      </c>
      <c r="B13" s="294" t="s">
        <v>132</v>
      </c>
      <c r="C13" s="293" t="s">
        <v>45</v>
      </c>
      <c r="D13" s="294" t="s">
        <v>87</v>
      </c>
      <c r="E13" s="52" t="s">
        <v>58</v>
      </c>
      <c r="F13" s="148" t="s">
        <v>102</v>
      </c>
      <c r="G13" s="85">
        <v>43892</v>
      </c>
      <c r="H13" s="85">
        <v>44053</v>
      </c>
      <c r="I13" s="92">
        <f t="shared" si="0"/>
        <v>23</v>
      </c>
      <c r="J13" s="176">
        <v>8.3000000000000001E-3</v>
      </c>
      <c r="K13" s="100" t="s">
        <v>322</v>
      </c>
      <c r="L13" s="336">
        <f>SUM(J13:J22)</f>
        <v>4.5499999999999999E-2</v>
      </c>
      <c r="M13" s="203" t="s">
        <v>296</v>
      </c>
      <c r="N13" s="222" t="s">
        <v>120</v>
      </c>
      <c r="O13" s="222" t="s">
        <v>121</v>
      </c>
      <c r="P13" s="264"/>
      <c r="Q13" s="408" t="s">
        <v>410</v>
      </c>
      <c r="R13" s="190" t="s">
        <v>425</v>
      </c>
      <c r="S13" s="161">
        <v>44053</v>
      </c>
      <c r="T13" s="39"/>
      <c r="U13" s="39"/>
      <c r="V13" s="26"/>
    </row>
    <row r="14" spans="1:22" ht="38.25" x14ac:dyDescent="0.25">
      <c r="A14" s="329"/>
      <c r="B14" s="294"/>
      <c r="C14" s="293"/>
      <c r="D14" s="294"/>
      <c r="E14" s="52" t="s">
        <v>59</v>
      </c>
      <c r="F14" s="148" t="s">
        <v>103</v>
      </c>
      <c r="G14" s="85">
        <v>43988</v>
      </c>
      <c r="H14" s="85">
        <v>44084</v>
      </c>
      <c r="I14" s="92">
        <f t="shared" si="0"/>
        <v>13.714285714285714</v>
      </c>
      <c r="J14" s="176">
        <v>8.3000000000000001E-3</v>
      </c>
      <c r="K14" s="101" t="s">
        <v>105</v>
      </c>
      <c r="L14" s="337"/>
      <c r="M14" s="203" t="s">
        <v>296</v>
      </c>
      <c r="N14" s="222" t="s">
        <v>120</v>
      </c>
      <c r="O14" s="222" t="s">
        <v>121</v>
      </c>
      <c r="P14" s="264"/>
      <c r="Q14" s="409"/>
      <c r="R14" s="190" t="s">
        <v>425</v>
      </c>
      <c r="S14" s="161">
        <v>44084</v>
      </c>
      <c r="T14" s="39"/>
      <c r="U14" s="39"/>
      <c r="V14" s="26"/>
    </row>
    <row r="15" spans="1:22" ht="38.25" x14ac:dyDescent="0.25">
      <c r="A15" s="329"/>
      <c r="B15" s="294"/>
      <c r="C15" s="293"/>
      <c r="D15" s="294"/>
      <c r="E15" s="52" t="s">
        <v>60</v>
      </c>
      <c r="F15" s="148" t="s">
        <v>290</v>
      </c>
      <c r="G15" s="85">
        <v>44089</v>
      </c>
      <c r="H15" s="85">
        <v>44126</v>
      </c>
      <c r="I15" s="92">
        <f t="shared" si="0"/>
        <v>5.2857142857142856</v>
      </c>
      <c r="J15" s="176">
        <v>8.3000000000000001E-3</v>
      </c>
      <c r="K15" s="101" t="s">
        <v>106</v>
      </c>
      <c r="L15" s="337"/>
      <c r="M15" s="203" t="s">
        <v>296</v>
      </c>
      <c r="N15" s="222" t="s">
        <v>120</v>
      </c>
      <c r="O15" s="222" t="s">
        <v>121</v>
      </c>
      <c r="P15" s="264"/>
      <c r="Q15" s="409"/>
      <c r="R15" s="190" t="s">
        <v>425</v>
      </c>
      <c r="S15" s="161">
        <v>44126</v>
      </c>
      <c r="T15" s="39"/>
      <c r="U15" s="39"/>
      <c r="V15" s="26"/>
    </row>
    <row r="16" spans="1:22" ht="38.25" x14ac:dyDescent="0.25">
      <c r="A16" s="329"/>
      <c r="B16" s="294"/>
      <c r="C16" s="293"/>
      <c r="D16" s="294"/>
      <c r="E16" s="25" t="s">
        <v>110</v>
      </c>
      <c r="F16" s="148" t="s">
        <v>117</v>
      </c>
      <c r="G16" s="85">
        <v>44096</v>
      </c>
      <c r="H16" s="85">
        <v>44134</v>
      </c>
      <c r="I16" s="92">
        <f t="shared" si="0"/>
        <v>5.4285714285714288</v>
      </c>
      <c r="J16" s="176">
        <v>8.3000000000000001E-3</v>
      </c>
      <c r="K16" s="100" t="s">
        <v>99</v>
      </c>
      <c r="L16" s="337"/>
      <c r="M16" s="203" t="s">
        <v>296</v>
      </c>
      <c r="N16" s="222" t="s">
        <v>120</v>
      </c>
      <c r="O16" s="222" t="s">
        <v>121</v>
      </c>
      <c r="P16" s="264"/>
      <c r="Q16" s="409"/>
      <c r="R16" s="190" t="s">
        <v>425</v>
      </c>
      <c r="S16" s="161">
        <v>44134</v>
      </c>
      <c r="T16" s="39"/>
      <c r="U16" s="39"/>
      <c r="V16" s="26"/>
    </row>
    <row r="17" spans="1:22" ht="38.25" x14ac:dyDescent="0.25">
      <c r="A17" s="329"/>
      <c r="B17" s="294"/>
      <c r="C17" s="293"/>
      <c r="D17" s="294"/>
      <c r="E17" s="25" t="s">
        <v>111</v>
      </c>
      <c r="F17" s="148" t="s">
        <v>104</v>
      </c>
      <c r="G17" s="85">
        <v>44138</v>
      </c>
      <c r="H17" s="85">
        <v>44175</v>
      </c>
      <c r="I17" s="92">
        <f t="shared" si="0"/>
        <v>5.2857142857142856</v>
      </c>
      <c r="J17" s="176">
        <v>8.3000000000000001E-3</v>
      </c>
      <c r="K17" s="100" t="s">
        <v>208</v>
      </c>
      <c r="L17" s="337"/>
      <c r="M17" s="203" t="s">
        <v>296</v>
      </c>
      <c r="N17" s="222" t="s">
        <v>120</v>
      </c>
      <c r="O17" s="222" t="s">
        <v>121</v>
      </c>
      <c r="P17" s="264"/>
      <c r="Q17" s="410"/>
      <c r="R17" s="190" t="s">
        <v>425</v>
      </c>
      <c r="S17" s="161">
        <v>44175</v>
      </c>
      <c r="T17" s="39"/>
      <c r="U17" s="39"/>
      <c r="V17" s="26"/>
    </row>
    <row r="18" spans="1:22" ht="203.25" customHeight="1" x14ac:dyDescent="0.25">
      <c r="A18" s="329"/>
      <c r="B18" s="294"/>
      <c r="C18" s="293"/>
      <c r="D18" s="294"/>
      <c r="E18" s="25" t="s">
        <v>112</v>
      </c>
      <c r="F18" s="71" t="s">
        <v>143</v>
      </c>
      <c r="G18" s="85">
        <v>44409</v>
      </c>
      <c r="H18" s="85">
        <v>44926</v>
      </c>
      <c r="I18" s="92">
        <f t="shared" si="0"/>
        <v>73.857142857142861</v>
      </c>
      <c r="J18" s="176">
        <v>4.0000000000000001E-3</v>
      </c>
      <c r="K18" s="100" t="s">
        <v>148</v>
      </c>
      <c r="L18" s="337"/>
      <c r="M18" s="237" t="s">
        <v>471</v>
      </c>
      <c r="N18" s="222" t="s">
        <v>120</v>
      </c>
      <c r="O18" s="222" t="s">
        <v>121</v>
      </c>
      <c r="P18" s="264" t="s">
        <v>478</v>
      </c>
      <c r="Q18" s="177" t="s">
        <v>469</v>
      </c>
      <c r="R18" s="190" t="s">
        <v>425</v>
      </c>
      <c r="S18" s="161">
        <v>44926</v>
      </c>
      <c r="T18" s="39"/>
      <c r="U18" s="39"/>
      <c r="V18" s="26"/>
    </row>
    <row r="19" spans="1:22" ht="84.75" customHeight="1" x14ac:dyDescent="0.25">
      <c r="A19" s="329"/>
      <c r="B19" s="294"/>
      <c r="C19" s="293"/>
      <c r="D19" s="294"/>
      <c r="E19" s="25" t="s">
        <v>113</v>
      </c>
      <c r="F19" s="71" t="s">
        <v>144</v>
      </c>
      <c r="G19" s="85">
        <v>44562</v>
      </c>
      <c r="H19" s="85">
        <v>44926</v>
      </c>
      <c r="I19" s="92">
        <f t="shared" si="0"/>
        <v>52</v>
      </c>
      <c r="J19" s="176">
        <v>0</v>
      </c>
      <c r="K19" s="100" t="s">
        <v>149</v>
      </c>
      <c r="L19" s="337"/>
      <c r="M19" s="203" t="s">
        <v>357</v>
      </c>
      <c r="N19" s="222" t="s">
        <v>120</v>
      </c>
      <c r="O19" s="222" t="s">
        <v>121</v>
      </c>
      <c r="P19" s="264"/>
      <c r="Q19" s="177" t="s">
        <v>413</v>
      </c>
      <c r="R19" s="190" t="s">
        <v>425</v>
      </c>
      <c r="S19" s="161">
        <v>44926</v>
      </c>
      <c r="T19" s="39"/>
      <c r="U19" s="39"/>
      <c r="V19" s="26"/>
    </row>
    <row r="20" spans="1:22" ht="102" x14ac:dyDescent="0.25">
      <c r="A20" s="329"/>
      <c r="B20" s="294"/>
      <c r="C20" s="293"/>
      <c r="D20" s="294"/>
      <c r="E20" s="25" t="s">
        <v>140</v>
      </c>
      <c r="F20" s="71" t="s">
        <v>145</v>
      </c>
      <c r="G20" s="85">
        <v>44409</v>
      </c>
      <c r="H20" s="85">
        <v>44926</v>
      </c>
      <c r="I20" s="92">
        <f t="shared" si="0"/>
        <v>73.857142857142861</v>
      </c>
      <c r="J20" s="176">
        <v>0</v>
      </c>
      <c r="K20" s="100" t="s">
        <v>150</v>
      </c>
      <c r="L20" s="337"/>
      <c r="M20" s="203" t="s">
        <v>356</v>
      </c>
      <c r="N20" s="222" t="s">
        <v>120</v>
      </c>
      <c r="O20" s="222" t="s">
        <v>121</v>
      </c>
      <c r="P20" s="264"/>
      <c r="Q20" s="177" t="s">
        <v>433</v>
      </c>
      <c r="R20" s="190" t="s">
        <v>425</v>
      </c>
      <c r="S20" s="161">
        <v>44926</v>
      </c>
      <c r="T20" s="39"/>
      <c r="U20" s="39"/>
      <c r="V20" s="26"/>
    </row>
    <row r="21" spans="1:22" ht="81.75" customHeight="1" x14ac:dyDescent="0.25">
      <c r="A21" s="329"/>
      <c r="B21" s="294"/>
      <c r="C21" s="293"/>
      <c r="D21" s="294"/>
      <c r="E21" s="25" t="s">
        <v>141</v>
      </c>
      <c r="F21" s="71" t="s">
        <v>146</v>
      </c>
      <c r="G21" s="85">
        <v>44562</v>
      </c>
      <c r="H21" s="85">
        <v>44926</v>
      </c>
      <c r="I21" s="92">
        <f t="shared" si="0"/>
        <v>52</v>
      </c>
      <c r="J21" s="176">
        <v>0</v>
      </c>
      <c r="K21" s="100" t="s">
        <v>151</v>
      </c>
      <c r="L21" s="337"/>
      <c r="M21" s="203" t="s">
        <v>358</v>
      </c>
      <c r="N21" s="222" t="s">
        <v>120</v>
      </c>
      <c r="O21" s="222" t="s">
        <v>121</v>
      </c>
      <c r="P21" s="264"/>
      <c r="Q21" s="177" t="s">
        <v>411</v>
      </c>
      <c r="R21" s="190" t="s">
        <v>425</v>
      </c>
      <c r="S21" s="161">
        <v>44926</v>
      </c>
      <c r="T21" s="39"/>
      <c r="U21" s="39"/>
      <c r="V21" s="26"/>
    </row>
    <row r="22" spans="1:22" ht="72" customHeight="1" x14ac:dyDescent="0.25">
      <c r="A22" s="329"/>
      <c r="B22" s="294"/>
      <c r="C22" s="293"/>
      <c r="D22" s="294"/>
      <c r="E22" s="25" t="s">
        <v>142</v>
      </c>
      <c r="F22" s="71" t="s">
        <v>147</v>
      </c>
      <c r="G22" s="85">
        <v>44593</v>
      </c>
      <c r="H22" s="85">
        <v>44926</v>
      </c>
      <c r="I22" s="92">
        <f t="shared" si="0"/>
        <v>47.571428571428569</v>
      </c>
      <c r="J22" s="176">
        <v>0</v>
      </c>
      <c r="K22" s="100" t="s">
        <v>152</v>
      </c>
      <c r="L22" s="381"/>
      <c r="M22" s="203" t="s">
        <v>358</v>
      </c>
      <c r="N22" s="222" t="s">
        <v>120</v>
      </c>
      <c r="O22" s="222" t="s">
        <v>121</v>
      </c>
      <c r="P22" s="264"/>
      <c r="Q22" s="218" t="s">
        <v>412</v>
      </c>
      <c r="R22" s="190" t="s">
        <v>425</v>
      </c>
      <c r="S22" s="161">
        <v>44926</v>
      </c>
      <c r="T22" s="39"/>
      <c r="U22" s="39"/>
      <c r="V22" s="26"/>
    </row>
    <row r="23" spans="1:22" ht="255.75" customHeight="1" x14ac:dyDescent="0.25">
      <c r="A23" s="344">
        <v>3</v>
      </c>
      <c r="B23" s="290" t="s">
        <v>133</v>
      </c>
      <c r="C23" s="343" t="s">
        <v>46</v>
      </c>
      <c r="D23" s="290" t="s">
        <v>88</v>
      </c>
      <c r="E23" s="53" t="s">
        <v>58</v>
      </c>
      <c r="F23" s="72" t="s">
        <v>209</v>
      </c>
      <c r="G23" s="81">
        <v>44203</v>
      </c>
      <c r="H23" s="81">
        <v>44561</v>
      </c>
      <c r="I23" s="152">
        <f t="shared" si="0"/>
        <v>51.142857142857146</v>
      </c>
      <c r="J23" s="178">
        <v>3.7000000000000002E-3</v>
      </c>
      <c r="K23" s="102" t="s">
        <v>214</v>
      </c>
      <c r="L23" s="377">
        <f>SUM(J23:J44)</f>
        <v>3.570000000000001E-2</v>
      </c>
      <c r="M23" s="204" t="s">
        <v>388</v>
      </c>
      <c r="N23" s="221" t="s">
        <v>120</v>
      </c>
      <c r="O23" s="221" t="s">
        <v>121</v>
      </c>
      <c r="P23" s="256" t="s">
        <v>443</v>
      </c>
      <c r="Q23" s="198" t="s">
        <v>479</v>
      </c>
      <c r="R23" s="191" t="s">
        <v>425</v>
      </c>
      <c r="S23" s="162">
        <v>44561</v>
      </c>
      <c r="T23" s="43"/>
      <c r="U23" s="43"/>
      <c r="V23" s="20"/>
    </row>
    <row r="24" spans="1:22" ht="251.25" customHeight="1" x14ac:dyDescent="0.25">
      <c r="A24" s="344"/>
      <c r="B24" s="290"/>
      <c r="C24" s="343"/>
      <c r="D24" s="290"/>
      <c r="E24" s="53" t="s">
        <v>59</v>
      </c>
      <c r="F24" s="72" t="s">
        <v>210</v>
      </c>
      <c r="G24" s="81">
        <v>44203</v>
      </c>
      <c r="H24" s="81">
        <v>44561</v>
      </c>
      <c r="I24" s="152">
        <f t="shared" si="0"/>
        <v>51.142857142857146</v>
      </c>
      <c r="J24" s="178">
        <v>3.7000000000000002E-3</v>
      </c>
      <c r="K24" s="103" t="s">
        <v>215</v>
      </c>
      <c r="L24" s="378"/>
      <c r="M24" s="198" t="s">
        <v>389</v>
      </c>
      <c r="N24" s="198" t="s">
        <v>120</v>
      </c>
      <c r="O24" s="221" t="s">
        <v>121</v>
      </c>
      <c r="P24" s="256" t="s">
        <v>444</v>
      </c>
      <c r="Q24" s="198" t="s">
        <v>480</v>
      </c>
      <c r="R24" s="191" t="s">
        <v>425</v>
      </c>
      <c r="S24" s="162">
        <v>44561</v>
      </c>
      <c r="T24" s="43"/>
      <c r="U24" s="43"/>
      <c r="V24" s="20"/>
    </row>
    <row r="25" spans="1:22" ht="219.75" customHeight="1" x14ac:dyDescent="0.25">
      <c r="A25" s="344"/>
      <c r="B25" s="290"/>
      <c r="C25" s="343"/>
      <c r="D25" s="290"/>
      <c r="E25" s="53" t="s">
        <v>60</v>
      </c>
      <c r="F25" s="72" t="s">
        <v>107</v>
      </c>
      <c r="G25" s="81">
        <v>44476</v>
      </c>
      <c r="H25" s="81">
        <v>44926</v>
      </c>
      <c r="I25" s="152">
        <f t="shared" si="0"/>
        <v>64.285714285714292</v>
      </c>
      <c r="J25" s="178">
        <v>3.7000000000000002E-3</v>
      </c>
      <c r="K25" s="103" t="s">
        <v>183</v>
      </c>
      <c r="L25" s="378"/>
      <c r="M25" s="198" t="s">
        <v>390</v>
      </c>
      <c r="N25" s="198" t="s">
        <v>120</v>
      </c>
      <c r="O25" s="221" t="s">
        <v>121</v>
      </c>
      <c r="P25" s="256" t="s">
        <v>445</v>
      </c>
      <c r="Q25" s="198" t="s">
        <v>480</v>
      </c>
      <c r="R25" s="191" t="s">
        <v>425</v>
      </c>
      <c r="S25" s="162">
        <v>44926</v>
      </c>
      <c r="T25" s="43"/>
      <c r="U25" s="43"/>
      <c r="V25" s="20"/>
    </row>
    <row r="26" spans="1:22" ht="158.25" customHeight="1" x14ac:dyDescent="0.25">
      <c r="A26" s="344"/>
      <c r="B26" s="290"/>
      <c r="C26" s="343"/>
      <c r="D26" s="290"/>
      <c r="E26" s="53" t="s">
        <v>110</v>
      </c>
      <c r="F26" s="72" t="s">
        <v>211</v>
      </c>
      <c r="G26" s="81">
        <v>44476</v>
      </c>
      <c r="H26" s="81">
        <v>44926</v>
      </c>
      <c r="I26" s="152">
        <f t="shared" si="0"/>
        <v>64.285714285714292</v>
      </c>
      <c r="J26" s="178">
        <v>5.9999999999999995E-4</v>
      </c>
      <c r="K26" s="103" t="s">
        <v>183</v>
      </c>
      <c r="L26" s="378"/>
      <c r="M26" s="198" t="s">
        <v>359</v>
      </c>
      <c r="N26" s="198" t="s">
        <v>120</v>
      </c>
      <c r="O26" s="221" t="s">
        <v>121</v>
      </c>
      <c r="P26" s="256" t="s">
        <v>447</v>
      </c>
      <c r="Q26" s="198" t="s">
        <v>480</v>
      </c>
      <c r="R26" s="191" t="s">
        <v>425</v>
      </c>
      <c r="S26" s="162">
        <v>44926</v>
      </c>
      <c r="T26" s="43"/>
      <c r="U26" s="43"/>
      <c r="V26" s="20"/>
    </row>
    <row r="27" spans="1:22" ht="204" x14ac:dyDescent="0.25">
      <c r="A27" s="344"/>
      <c r="B27" s="290"/>
      <c r="C27" s="343"/>
      <c r="D27" s="290"/>
      <c r="E27" s="19" t="s">
        <v>111</v>
      </c>
      <c r="F27" s="73" t="s">
        <v>212</v>
      </c>
      <c r="G27" s="81">
        <v>44387</v>
      </c>
      <c r="H27" s="81">
        <v>44773</v>
      </c>
      <c r="I27" s="152">
        <f t="shared" si="0"/>
        <v>55.142857142857146</v>
      </c>
      <c r="J27" s="178">
        <v>3.7000000000000002E-3</v>
      </c>
      <c r="K27" s="102" t="s">
        <v>183</v>
      </c>
      <c r="L27" s="378"/>
      <c r="M27" s="198" t="s">
        <v>391</v>
      </c>
      <c r="N27" s="198" t="s">
        <v>120</v>
      </c>
      <c r="O27" s="221" t="s">
        <v>121</v>
      </c>
      <c r="P27" s="256" t="s">
        <v>446</v>
      </c>
      <c r="Q27" s="198" t="s">
        <v>480</v>
      </c>
      <c r="R27" s="191" t="s">
        <v>425</v>
      </c>
      <c r="S27" s="162">
        <v>44773</v>
      </c>
      <c r="T27" s="43"/>
      <c r="U27" s="43"/>
      <c r="V27" s="20"/>
    </row>
    <row r="28" spans="1:22" ht="195" customHeight="1" x14ac:dyDescent="0.25">
      <c r="A28" s="344"/>
      <c r="B28" s="290"/>
      <c r="C28" s="343"/>
      <c r="D28" s="290"/>
      <c r="E28" s="19" t="s">
        <v>112</v>
      </c>
      <c r="F28" s="73" t="s">
        <v>213</v>
      </c>
      <c r="G28" s="81">
        <v>44752</v>
      </c>
      <c r="H28" s="81">
        <v>44773</v>
      </c>
      <c r="I28" s="152">
        <f t="shared" si="0"/>
        <v>3</v>
      </c>
      <c r="J28" s="178">
        <v>1.8E-3</v>
      </c>
      <c r="K28" s="102" t="s">
        <v>183</v>
      </c>
      <c r="L28" s="378"/>
      <c r="M28" s="204" t="s">
        <v>392</v>
      </c>
      <c r="N28" s="221" t="s">
        <v>120</v>
      </c>
      <c r="O28" s="221" t="s">
        <v>121</v>
      </c>
      <c r="P28" s="256" t="s">
        <v>393</v>
      </c>
      <c r="Q28" s="198" t="s">
        <v>441</v>
      </c>
      <c r="R28" s="191" t="s">
        <v>425</v>
      </c>
      <c r="S28" s="162">
        <v>44773</v>
      </c>
      <c r="T28" s="43"/>
      <c r="U28" s="43"/>
      <c r="V28" s="20"/>
    </row>
    <row r="29" spans="1:22" ht="78.75" customHeight="1" x14ac:dyDescent="0.25">
      <c r="A29" s="344"/>
      <c r="B29" s="290"/>
      <c r="C29" s="343"/>
      <c r="D29" s="290"/>
      <c r="E29" s="19" t="s">
        <v>113</v>
      </c>
      <c r="F29" s="73" t="s">
        <v>323</v>
      </c>
      <c r="G29" s="81">
        <v>44752</v>
      </c>
      <c r="H29" s="81">
        <v>44865</v>
      </c>
      <c r="I29" s="152">
        <f t="shared" si="0"/>
        <v>16.142857142857142</v>
      </c>
      <c r="J29" s="178">
        <v>0</v>
      </c>
      <c r="K29" s="102" t="s">
        <v>183</v>
      </c>
      <c r="L29" s="378"/>
      <c r="M29" s="204">
        <v>0</v>
      </c>
      <c r="N29" s="221" t="s">
        <v>120</v>
      </c>
      <c r="O29" s="221" t="s">
        <v>121</v>
      </c>
      <c r="P29" s="256"/>
      <c r="Q29" s="198" t="s">
        <v>414</v>
      </c>
      <c r="R29" s="191" t="s">
        <v>425</v>
      </c>
      <c r="S29" s="162">
        <v>44865</v>
      </c>
      <c r="T29" s="43"/>
      <c r="U29" s="43"/>
      <c r="V29" s="20"/>
    </row>
    <row r="30" spans="1:22" ht="84" customHeight="1" x14ac:dyDescent="0.25">
      <c r="A30" s="344"/>
      <c r="B30" s="290"/>
      <c r="C30" s="343"/>
      <c r="D30" s="290"/>
      <c r="E30" s="19" t="s">
        <v>140</v>
      </c>
      <c r="F30" s="73" t="s">
        <v>165</v>
      </c>
      <c r="G30" s="81">
        <v>44752</v>
      </c>
      <c r="H30" s="81">
        <v>44926</v>
      </c>
      <c r="I30" s="152">
        <f t="shared" si="0"/>
        <v>24.857142857142858</v>
      </c>
      <c r="J30" s="178">
        <v>0</v>
      </c>
      <c r="K30" s="102" t="s">
        <v>177</v>
      </c>
      <c r="L30" s="378"/>
      <c r="M30" s="204">
        <v>0</v>
      </c>
      <c r="N30" s="221" t="s">
        <v>120</v>
      </c>
      <c r="O30" s="221" t="s">
        <v>121</v>
      </c>
      <c r="P30" s="256"/>
      <c r="Q30" s="198" t="s">
        <v>414</v>
      </c>
      <c r="R30" s="191" t="s">
        <v>425</v>
      </c>
      <c r="S30" s="162">
        <v>44926</v>
      </c>
      <c r="T30" s="43"/>
      <c r="U30" s="43"/>
      <c r="V30" s="20"/>
    </row>
    <row r="31" spans="1:22" ht="75.75" customHeight="1" x14ac:dyDescent="0.25">
      <c r="A31" s="344"/>
      <c r="B31" s="290"/>
      <c r="C31" s="343"/>
      <c r="D31" s="290"/>
      <c r="E31" s="19" t="s">
        <v>141</v>
      </c>
      <c r="F31" s="73" t="s">
        <v>166</v>
      </c>
      <c r="G31" s="81">
        <v>44752</v>
      </c>
      <c r="H31" s="81">
        <v>44926</v>
      </c>
      <c r="I31" s="152">
        <f t="shared" si="0"/>
        <v>24.857142857142858</v>
      </c>
      <c r="J31" s="178">
        <v>0</v>
      </c>
      <c r="K31" s="102" t="s">
        <v>178</v>
      </c>
      <c r="L31" s="378"/>
      <c r="M31" s="204">
        <v>0</v>
      </c>
      <c r="N31" s="221" t="s">
        <v>120</v>
      </c>
      <c r="O31" s="221" t="s">
        <v>121</v>
      </c>
      <c r="P31" s="256"/>
      <c r="Q31" s="198" t="s">
        <v>415</v>
      </c>
      <c r="R31" s="191" t="s">
        <v>425</v>
      </c>
      <c r="S31" s="162">
        <v>44926</v>
      </c>
      <c r="T31" s="43"/>
      <c r="U31" s="43"/>
      <c r="V31" s="20"/>
    </row>
    <row r="32" spans="1:22" ht="76.5" customHeight="1" x14ac:dyDescent="0.25">
      <c r="A32" s="344"/>
      <c r="B32" s="290"/>
      <c r="C32" s="343"/>
      <c r="D32" s="290"/>
      <c r="E32" s="19" t="s">
        <v>142</v>
      </c>
      <c r="F32" s="73" t="s">
        <v>324</v>
      </c>
      <c r="G32" s="81">
        <v>44752</v>
      </c>
      <c r="H32" s="81">
        <v>44926</v>
      </c>
      <c r="I32" s="152">
        <f t="shared" si="0"/>
        <v>24.857142857142858</v>
      </c>
      <c r="J32" s="178">
        <v>0</v>
      </c>
      <c r="K32" s="102" t="s">
        <v>178</v>
      </c>
      <c r="L32" s="378"/>
      <c r="M32" s="204">
        <v>0</v>
      </c>
      <c r="N32" s="221" t="s">
        <v>120</v>
      </c>
      <c r="O32" s="221" t="s">
        <v>121</v>
      </c>
      <c r="P32" s="233"/>
      <c r="Q32" s="215" t="s">
        <v>472</v>
      </c>
      <c r="R32" s="191" t="s">
        <v>425</v>
      </c>
      <c r="S32" s="162">
        <v>44926</v>
      </c>
      <c r="T32" s="43"/>
      <c r="U32" s="43"/>
      <c r="V32" s="20"/>
    </row>
    <row r="33" spans="1:22" ht="63.75" x14ac:dyDescent="0.25">
      <c r="A33" s="344"/>
      <c r="B33" s="290"/>
      <c r="C33" s="343"/>
      <c r="D33" s="290"/>
      <c r="E33" s="19" t="s">
        <v>153</v>
      </c>
      <c r="F33" s="73" t="s">
        <v>167</v>
      </c>
      <c r="G33" s="81">
        <v>44752</v>
      </c>
      <c r="H33" s="81">
        <v>44926</v>
      </c>
      <c r="I33" s="152">
        <f t="shared" si="0"/>
        <v>24.857142857142858</v>
      </c>
      <c r="J33" s="178">
        <v>0</v>
      </c>
      <c r="K33" s="102" t="s">
        <v>178</v>
      </c>
      <c r="L33" s="378"/>
      <c r="M33" s="204">
        <v>0</v>
      </c>
      <c r="N33" s="221" t="s">
        <v>120</v>
      </c>
      <c r="O33" s="221" t="s">
        <v>121</v>
      </c>
      <c r="P33" s="256"/>
      <c r="Q33" s="215" t="s">
        <v>472</v>
      </c>
      <c r="R33" s="191" t="s">
        <v>425</v>
      </c>
      <c r="S33" s="162">
        <v>44926</v>
      </c>
      <c r="T33" s="43"/>
      <c r="U33" s="43"/>
      <c r="V33" s="20"/>
    </row>
    <row r="34" spans="1:22" ht="63.75" x14ac:dyDescent="0.25">
      <c r="A34" s="344"/>
      <c r="B34" s="290"/>
      <c r="C34" s="343"/>
      <c r="D34" s="290"/>
      <c r="E34" s="19" t="s">
        <v>154</v>
      </c>
      <c r="F34" s="73" t="s">
        <v>168</v>
      </c>
      <c r="G34" s="81">
        <v>44752</v>
      </c>
      <c r="H34" s="81">
        <v>44926</v>
      </c>
      <c r="I34" s="152">
        <f t="shared" si="0"/>
        <v>24.857142857142858</v>
      </c>
      <c r="J34" s="178">
        <v>0</v>
      </c>
      <c r="K34" s="102" t="s">
        <v>178</v>
      </c>
      <c r="L34" s="378"/>
      <c r="M34" s="204">
        <v>0</v>
      </c>
      <c r="N34" s="221" t="s">
        <v>120</v>
      </c>
      <c r="O34" s="221" t="s">
        <v>121</v>
      </c>
      <c r="P34" s="256"/>
      <c r="Q34" s="215" t="s">
        <v>473</v>
      </c>
      <c r="R34" s="191" t="s">
        <v>425</v>
      </c>
      <c r="S34" s="162">
        <v>44926</v>
      </c>
      <c r="T34" s="43"/>
      <c r="U34" s="43"/>
      <c r="V34" s="20"/>
    </row>
    <row r="35" spans="1:22" ht="63.75" x14ac:dyDescent="0.25">
      <c r="A35" s="344"/>
      <c r="B35" s="290"/>
      <c r="C35" s="343"/>
      <c r="D35" s="290"/>
      <c r="E35" s="19" t="s">
        <v>155</v>
      </c>
      <c r="F35" s="73" t="s">
        <v>169</v>
      </c>
      <c r="G35" s="81">
        <v>44752</v>
      </c>
      <c r="H35" s="81">
        <v>44926</v>
      </c>
      <c r="I35" s="152">
        <f t="shared" si="0"/>
        <v>24.857142857142858</v>
      </c>
      <c r="J35" s="178">
        <v>0</v>
      </c>
      <c r="K35" s="102" t="s">
        <v>178</v>
      </c>
      <c r="L35" s="378"/>
      <c r="M35" s="204">
        <v>0</v>
      </c>
      <c r="N35" s="221" t="s">
        <v>120</v>
      </c>
      <c r="O35" s="221" t="s">
        <v>121</v>
      </c>
      <c r="P35" s="256"/>
      <c r="Q35" s="215" t="s">
        <v>473</v>
      </c>
      <c r="R35" s="191" t="s">
        <v>425</v>
      </c>
      <c r="S35" s="162">
        <v>44926</v>
      </c>
      <c r="T35" s="43"/>
      <c r="U35" s="43"/>
      <c r="V35" s="20"/>
    </row>
    <row r="36" spans="1:22" ht="63.75" x14ac:dyDescent="0.25">
      <c r="A36" s="344"/>
      <c r="B36" s="290"/>
      <c r="C36" s="343"/>
      <c r="D36" s="290"/>
      <c r="E36" s="19" t="s">
        <v>156</v>
      </c>
      <c r="F36" s="73" t="s">
        <v>170</v>
      </c>
      <c r="G36" s="81">
        <v>44752</v>
      </c>
      <c r="H36" s="81">
        <v>44926</v>
      </c>
      <c r="I36" s="152">
        <f t="shared" si="0"/>
        <v>24.857142857142858</v>
      </c>
      <c r="J36" s="178">
        <v>0</v>
      </c>
      <c r="K36" s="102" t="s">
        <v>178</v>
      </c>
      <c r="L36" s="378"/>
      <c r="M36" s="204">
        <v>0</v>
      </c>
      <c r="N36" s="221" t="s">
        <v>120</v>
      </c>
      <c r="O36" s="221" t="s">
        <v>121</v>
      </c>
      <c r="P36" s="256"/>
      <c r="Q36" s="215" t="s">
        <v>472</v>
      </c>
      <c r="R36" s="191" t="s">
        <v>425</v>
      </c>
      <c r="S36" s="162">
        <v>44926</v>
      </c>
      <c r="T36" s="43"/>
      <c r="U36" s="43"/>
      <c r="V36" s="20"/>
    </row>
    <row r="37" spans="1:22" ht="63.75" x14ac:dyDescent="0.25">
      <c r="A37" s="344"/>
      <c r="B37" s="290"/>
      <c r="C37" s="343"/>
      <c r="D37" s="290"/>
      <c r="E37" s="19" t="s">
        <v>157</v>
      </c>
      <c r="F37" s="73" t="s">
        <v>171</v>
      </c>
      <c r="G37" s="81">
        <v>44752</v>
      </c>
      <c r="H37" s="81">
        <v>44926</v>
      </c>
      <c r="I37" s="152">
        <f t="shared" si="0"/>
        <v>24.857142857142858</v>
      </c>
      <c r="J37" s="178">
        <v>0</v>
      </c>
      <c r="K37" s="102" t="s">
        <v>178</v>
      </c>
      <c r="L37" s="378"/>
      <c r="M37" s="204">
        <v>0</v>
      </c>
      <c r="N37" s="221" t="s">
        <v>120</v>
      </c>
      <c r="O37" s="221" t="s">
        <v>121</v>
      </c>
      <c r="P37" s="256"/>
      <c r="Q37" s="215" t="s">
        <v>472</v>
      </c>
      <c r="R37" s="191" t="s">
        <v>425</v>
      </c>
      <c r="S37" s="162">
        <v>44926</v>
      </c>
      <c r="T37" s="43"/>
      <c r="U37" s="43"/>
      <c r="V37" s="20"/>
    </row>
    <row r="38" spans="1:22" ht="63.75" x14ac:dyDescent="0.25">
      <c r="A38" s="344"/>
      <c r="B38" s="290"/>
      <c r="C38" s="343"/>
      <c r="D38" s="290"/>
      <c r="E38" s="19" t="s">
        <v>158</v>
      </c>
      <c r="F38" s="73" t="s">
        <v>172</v>
      </c>
      <c r="G38" s="81">
        <v>44752</v>
      </c>
      <c r="H38" s="81">
        <v>44926</v>
      </c>
      <c r="I38" s="152">
        <f t="shared" si="0"/>
        <v>24.857142857142858</v>
      </c>
      <c r="J38" s="178">
        <v>0</v>
      </c>
      <c r="K38" s="102" t="s">
        <v>178</v>
      </c>
      <c r="L38" s="378"/>
      <c r="M38" s="204">
        <v>0</v>
      </c>
      <c r="N38" s="221" t="s">
        <v>120</v>
      </c>
      <c r="O38" s="221" t="s">
        <v>121</v>
      </c>
      <c r="P38" s="256"/>
      <c r="Q38" s="215" t="s">
        <v>473</v>
      </c>
      <c r="R38" s="191" t="s">
        <v>425</v>
      </c>
      <c r="S38" s="162">
        <v>44926</v>
      </c>
      <c r="T38" s="43"/>
      <c r="U38" s="43"/>
      <c r="V38" s="20"/>
    </row>
    <row r="39" spans="1:22" ht="317.25" customHeight="1" x14ac:dyDescent="0.25">
      <c r="A39" s="344"/>
      <c r="B39" s="290"/>
      <c r="C39" s="343"/>
      <c r="D39" s="290"/>
      <c r="E39" s="19" t="s">
        <v>159</v>
      </c>
      <c r="F39" s="73" t="s">
        <v>325</v>
      </c>
      <c r="G39" s="81">
        <v>44566</v>
      </c>
      <c r="H39" s="81">
        <v>44926</v>
      </c>
      <c r="I39" s="152">
        <f t="shared" si="0"/>
        <v>51.428571428571431</v>
      </c>
      <c r="J39" s="178">
        <v>3.7000000000000002E-3</v>
      </c>
      <c r="K39" s="102" t="s">
        <v>179</v>
      </c>
      <c r="L39" s="378"/>
      <c r="M39" s="204" t="s">
        <v>394</v>
      </c>
      <c r="N39" s="221" t="s">
        <v>120</v>
      </c>
      <c r="O39" s="221" t="s">
        <v>121</v>
      </c>
      <c r="P39" s="256" t="s">
        <v>448</v>
      </c>
      <c r="Q39" s="255" t="s">
        <v>481</v>
      </c>
      <c r="R39" s="191" t="s">
        <v>425</v>
      </c>
      <c r="S39" s="162">
        <v>44926</v>
      </c>
      <c r="T39" s="43"/>
      <c r="U39" s="43"/>
      <c r="V39" s="20"/>
    </row>
    <row r="40" spans="1:22" ht="183.75" customHeight="1" x14ac:dyDescent="0.25">
      <c r="A40" s="344"/>
      <c r="B40" s="290"/>
      <c r="C40" s="343"/>
      <c r="D40" s="290"/>
      <c r="E40" s="19" t="s">
        <v>160</v>
      </c>
      <c r="F40" s="73" t="s">
        <v>173</v>
      </c>
      <c r="G40" s="81">
        <v>44387</v>
      </c>
      <c r="H40" s="81">
        <v>44926</v>
      </c>
      <c r="I40" s="152">
        <f t="shared" si="0"/>
        <v>77</v>
      </c>
      <c r="J40" s="178">
        <v>3.7000000000000002E-3</v>
      </c>
      <c r="K40" s="102" t="s">
        <v>180</v>
      </c>
      <c r="L40" s="378"/>
      <c r="M40" s="155" t="s">
        <v>360</v>
      </c>
      <c r="N40" s="221" t="s">
        <v>120</v>
      </c>
      <c r="O40" s="221" t="s">
        <v>121</v>
      </c>
      <c r="P40" s="256" t="s">
        <v>449</v>
      </c>
      <c r="Q40" s="198" t="s">
        <v>480</v>
      </c>
      <c r="R40" s="191" t="s">
        <v>425</v>
      </c>
      <c r="S40" s="162">
        <v>44926</v>
      </c>
      <c r="T40" s="43"/>
      <c r="U40" s="43"/>
      <c r="V40" s="20"/>
    </row>
    <row r="41" spans="1:22" ht="154.5" customHeight="1" x14ac:dyDescent="0.25">
      <c r="A41" s="344"/>
      <c r="B41" s="290"/>
      <c r="C41" s="343"/>
      <c r="D41" s="290"/>
      <c r="E41" s="19" t="s">
        <v>161</v>
      </c>
      <c r="F41" s="73" t="s">
        <v>174</v>
      </c>
      <c r="G41" s="81">
        <v>44387</v>
      </c>
      <c r="H41" s="81">
        <v>44926</v>
      </c>
      <c r="I41" s="152">
        <f t="shared" si="0"/>
        <v>77</v>
      </c>
      <c r="J41" s="178">
        <v>3.7000000000000002E-3</v>
      </c>
      <c r="K41" s="102" t="s">
        <v>181</v>
      </c>
      <c r="L41" s="378"/>
      <c r="M41" s="155" t="s">
        <v>395</v>
      </c>
      <c r="N41" s="221" t="s">
        <v>120</v>
      </c>
      <c r="O41" s="221" t="s">
        <v>121</v>
      </c>
      <c r="P41" s="256" t="s">
        <v>450</v>
      </c>
      <c r="Q41" s="198" t="s">
        <v>480</v>
      </c>
      <c r="R41" s="191" t="s">
        <v>425</v>
      </c>
      <c r="S41" s="162">
        <v>44926</v>
      </c>
      <c r="T41" s="43"/>
      <c r="U41" s="43"/>
      <c r="V41" s="20"/>
    </row>
    <row r="42" spans="1:22" ht="153" x14ac:dyDescent="0.25">
      <c r="A42" s="344"/>
      <c r="B42" s="290"/>
      <c r="C42" s="343"/>
      <c r="D42" s="290"/>
      <c r="E42" s="19" t="s">
        <v>162</v>
      </c>
      <c r="F42" s="73" t="s">
        <v>326</v>
      </c>
      <c r="G42" s="81">
        <v>44206</v>
      </c>
      <c r="H42" s="81">
        <v>44926</v>
      </c>
      <c r="I42" s="152">
        <f>(H42-G42)/7</f>
        <v>102.85714285714286</v>
      </c>
      <c r="J42" s="178">
        <v>3.7000000000000002E-3</v>
      </c>
      <c r="K42" s="102" t="s">
        <v>182</v>
      </c>
      <c r="L42" s="378"/>
      <c r="M42" s="155" t="s">
        <v>396</v>
      </c>
      <c r="N42" s="221" t="s">
        <v>120</v>
      </c>
      <c r="O42" s="221" t="s">
        <v>121</v>
      </c>
      <c r="P42" s="256" t="s">
        <v>451</v>
      </c>
      <c r="Q42" s="198" t="s">
        <v>480</v>
      </c>
      <c r="R42" s="191" t="s">
        <v>425</v>
      </c>
      <c r="S42" s="162">
        <v>44926</v>
      </c>
      <c r="T42" s="43"/>
      <c r="U42" s="43"/>
      <c r="V42" s="20"/>
    </row>
    <row r="43" spans="1:22" ht="255" x14ac:dyDescent="0.25">
      <c r="A43" s="344"/>
      <c r="B43" s="290"/>
      <c r="C43" s="343"/>
      <c r="D43" s="290"/>
      <c r="E43" s="19" t="s">
        <v>163</v>
      </c>
      <c r="F43" s="73" t="s">
        <v>175</v>
      </c>
      <c r="G43" s="81">
        <v>44387</v>
      </c>
      <c r="H43" s="81">
        <v>44926</v>
      </c>
      <c r="I43" s="152">
        <f t="shared" si="0"/>
        <v>77</v>
      </c>
      <c r="J43" s="178">
        <v>3.7000000000000002E-3</v>
      </c>
      <c r="K43" s="102" t="s">
        <v>183</v>
      </c>
      <c r="L43" s="378"/>
      <c r="M43" s="155" t="s">
        <v>397</v>
      </c>
      <c r="N43" s="221" t="s">
        <v>120</v>
      </c>
      <c r="O43" s="221" t="s">
        <v>121</v>
      </c>
      <c r="P43" s="256" t="s">
        <v>452</v>
      </c>
      <c r="Q43" s="198" t="s">
        <v>480</v>
      </c>
      <c r="R43" s="191" t="s">
        <v>425</v>
      </c>
      <c r="S43" s="162">
        <v>44926</v>
      </c>
      <c r="T43" s="43"/>
      <c r="U43" s="43"/>
      <c r="V43" s="20"/>
    </row>
    <row r="44" spans="1:22" ht="38.25" x14ac:dyDescent="0.25">
      <c r="A44" s="344"/>
      <c r="B44" s="290"/>
      <c r="C44" s="343"/>
      <c r="D44" s="290"/>
      <c r="E44" s="19" t="s">
        <v>164</v>
      </c>
      <c r="F44" s="73" t="s">
        <v>176</v>
      </c>
      <c r="G44" s="81">
        <v>44752</v>
      </c>
      <c r="H44" s="81">
        <v>44926</v>
      </c>
      <c r="I44" s="152">
        <v>0</v>
      </c>
      <c r="J44" s="178">
        <v>0</v>
      </c>
      <c r="K44" s="102" t="s">
        <v>177</v>
      </c>
      <c r="L44" s="379"/>
      <c r="M44" s="204">
        <v>0</v>
      </c>
      <c r="N44" s="221" t="s">
        <v>120</v>
      </c>
      <c r="O44" s="221" t="s">
        <v>121</v>
      </c>
      <c r="P44" s="256"/>
      <c r="Q44" s="215" t="s">
        <v>303</v>
      </c>
      <c r="R44" s="191" t="s">
        <v>425</v>
      </c>
      <c r="S44" s="162">
        <v>44926</v>
      </c>
      <c r="T44" s="43"/>
      <c r="U44" s="43"/>
      <c r="V44" s="20"/>
    </row>
    <row r="45" spans="1:22" ht="53.25" customHeight="1" x14ac:dyDescent="0.25">
      <c r="A45" s="353">
        <v>4</v>
      </c>
      <c r="B45" s="354" t="s">
        <v>134</v>
      </c>
      <c r="C45" s="380" t="s">
        <v>47</v>
      </c>
      <c r="D45" s="354" t="s">
        <v>89</v>
      </c>
      <c r="E45" s="54" t="s">
        <v>58</v>
      </c>
      <c r="F45" s="74" t="s">
        <v>203</v>
      </c>
      <c r="G45" s="88">
        <v>44774</v>
      </c>
      <c r="H45" s="88">
        <v>44926</v>
      </c>
      <c r="I45" s="153">
        <f t="shared" si="0"/>
        <v>21.714285714285715</v>
      </c>
      <c r="J45" s="179">
        <v>0</v>
      </c>
      <c r="K45" s="104" t="s">
        <v>291</v>
      </c>
      <c r="L45" s="382">
        <f>SUM(J45:J51)</f>
        <v>4.1599999999999998E-2</v>
      </c>
      <c r="M45" s="54">
        <v>0</v>
      </c>
      <c r="N45" s="230" t="s">
        <v>120</v>
      </c>
      <c r="O45" s="230" t="s">
        <v>121</v>
      </c>
      <c r="P45" s="265"/>
      <c r="Q45" s="232" t="s">
        <v>352</v>
      </c>
      <c r="R45" s="192" t="s">
        <v>425</v>
      </c>
      <c r="S45" s="163">
        <v>44926</v>
      </c>
      <c r="T45" s="45"/>
      <c r="U45" s="45"/>
      <c r="V45" s="28"/>
    </row>
    <row r="46" spans="1:22" ht="155.25" customHeight="1" x14ac:dyDescent="0.25">
      <c r="A46" s="353"/>
      <c r="B46" s="354"/>
      <c r="C46" s="380"/>
      <c r="D46" s="354"/>
      <c r="E46" s="54" t="s">
        <v>59</v>
      </c>
      <c r="F46" s="74" t="s">
        <v>327</v>
      </c>
      <c r="G46" s="88">
        <v>44774</v>
      </c>
      <c r="H46" s="88">
        <v>44926</v>
      </c>
      <c r="I46" s="153">
        <f t="shared" si="0"/>
        <v>21.714285714285715</v>
      </c>
      <c r="J46" s="179">
        <v>5.8999999999999999E-3</v>
      </c>
      <c r="K46" s="104" t="s">
        <v>291</v>
      </c>
      <c r="L46" s="383"/>
      <c r="M46" s="54" t="s">
        <v>398</v>
      </c>
      <c r="N46" s="230" t="s">
        <v>120</v>
      </c>
      <c r="O46" s="230" t="s">
        <v>121</v>
      </c>
      <c r="P46" s="265" t="s">
        <v>362</v>
      </c>
      <c r="Q46" s="199" t="s">
        <v>437</v>
      </c>
      <c r="R46" s="192" t="s">
        <v>426</v>
      </c>
      <c r="S46" s="163">
        <v>44926</v>
      </c>
      <c r="T46" s="45"/>
      <c r="U46" s="45"/>
      <c r="V46" s="28"/>
    </row>
    <row r="47" spans="1:22" ht="38.25" x14ac:dyDescent="0.25">
      <c r="A47" s="353"/>
      <c r="B47" s="354"/>
      <c r="C47" s="380"/>
      <c r="D47" s="354"/>
      <c r="E47" s="27" t="s">
        <v>60</v>
      </c>
      <c r="F47" s="75" t="s">
        <v>204</v>
      </c>
      <c r="G47" s="88">
        <v>44774</v>
      </c>
      <c r="H47" s="88">
        <v>44926</v>
      </c>
      <c r="I47" s="153">
        <f t="shared" si="0"/>
        <v>21.714285714285715</v>
      </c>
      <c r="J47" s="179">
        <v>0</v>
      </c>
      <c r="K47" s="105" t="s">
        <v>291</v>
      </c>
      <c r="L47" s="383"/>
      <c r="M47" s="54">
        <v>0</v>
      </c>
      <c r="N47" s="230" t="s">
        <v>120</v>
      </c>
      <c r="O47" s="230" t="s">
        <v>121</v>
      </c>
      <c r="P47" s="265"/>
      <c r="Q47" s="232" t="s">
        <v>352</v>
      </c>
      <c r="R47" s="192" t="s">
        <v>427</v>
      </c>
      <c r="S47" s="163">
        <v>44926</v>
      </c>
      <c r="T47" s="45"/>
      <c r="U47" s="45"/>
      <c r="V47" s="28"/>
    </row>
    <row r="48" spans="1:22" ht="51" customHeight="1" x14ac:dyDescent="0.25">
      <c r="A48" s="353"/>
      <c r="B48" s="354"/>
      <c r="C48" s="380"/>
      <c r="D48" s="354"/>
      <c r="E48" s="27" t="s">
        <v>110</v>
      </c>
      <c r="F48" s="75" t="s">
        <v>205</v>
      </c>
      <c r="G48" s="88">
        <v>44774</v>
      </c>
      <c r="H48" s="88">
        <v>44926</v>
      </c>
      <c r="I48" s="153">
        <f t="shared" si="0"/>
        <v>21.714285714285715</v>
      </c>
      <c r="J48" s="179">
        <v>0</v>
      </c>
      <c r="K48" s="105" t="s">
        <v>291</v>
      </c>
      <c r="L48" s="383"/>
      <c r="M48" s="54">
        <v>0</v>
      </c>
      <c r="N48" s="230" t="s">
        <v>120</v>
      </c>
      <c r="O48" s="230" t="s">
        <v>121</v>
      </c>
      <c r="P48" s="265"/>
      <c r="Q48" s="232" t="s">
        <v>352</v>
      </c>
      <c r="R48" s="192" t="s">
        <v>428</v>
      </c>
      <c r="S48" s="163">
        <v>44926</v>
      </c>
      <c r="T48" s="45"/>
      <c r="U48" s="45"/>
      <c r="V48" s="28"/>
    </row>
    <row r="49" spans="1:22" ht="180" customHeight="1" x14ac:dyDescent="0.25">
      <c r="A49" s="353"/>
      <c r="B49" s="354"/>
      <c r="C49" s="380"/>
      <c r="D49" s="354"/>
      <c r="E49" s="27" t="s">
        <v>111</v>
      </c>
      <c r="F49" s="75" t="s">
        <v>206</v>
      </c>
      <c r="G49" s="88">
        <v>44561</v>
      </c>
      <c r="H49" s="88">
        <v>44926</v>
      </c>
      <c r="I49" s="153">
        <f t="shared" si="0"/>
        <v>52.142857142857146</v>
      </c>
      <c r="J49" s="179">
        <v>1.1900000000000001E-2</v>
      </c>
      <c r="K49" s="105" t="s">
        <v>207</v>
      </c>
      <c r="L49" s="383"/>
      <c r="M49" s="54" t="s">
        <v>399</v>
      </c>
      <c r="N49" s="230" t="s">
        <v>120</v>
      </c>
      <c r="O49" s="230" t="s">
        <v>121</v>
      </c>
      <c r="P49" s="265" t="s">
        <v>453</v>
      </c>
      <c r="Q49" s="234" t="s">
        <v>480</v>
      </c>
      <c r="R49" s="192" t="s">
        <v>429</v>
      </c>
      <c r="S49" s="163">
        <v>44926</v>
      </c>
      <c r="T49" s="45"/>
      <c r="U49" s="45"/>
      <c r="V49" s="28"/>
    </row>
    <row r="50" spans="1:22" ht="127.5" x14ac:dyDescent="0.25">
      <c r="A50" s="353"/>
      <c r="B50" s="354"/>
      <c r="C50" s="380"/>
      <c r="D50" s="354"/>
      <c r="E50" s="27" t="s">
        <v>112</v>
      </c>
      <c r="F50" s="75" t="s">
        <v>184</v>
      </c>
      <c r="G50" s="88">
        <v>44561</v>
      </c>
      <c r="H50" s="88">
        <v>44926</v>
      </c>
      <c r="I50" s="153">
        <f t="shared" si="0"/>
        <v>52.142857142857146</v>
      </c>
      <c r="J50" s="179">
        <v>1.1900000000000001E-2</v>
      </c>
      <c r="K50" s="105" t="s">
        <v>186</v>
      </c>
      <c r="L50" s="383"/>
      <c r="M50" s="54" t="s">
        <v>400</v>
      </c>
      <c r="N50" s="230" t="s">
        <v>120</v>
      </c>
      <c r="O50" s="230" t="s">
        <v>121</v>
      </c>
      <c r="P50" s="265" t="s">
        <v>454</v>
      </c>
      <c r="Q50" s="234" t="s">
        <v>480</v>
      </c>
      <c r="R50" s="192" t="s">
        <v>430</v>
      </c>
      <c r="S50" s="163">
        <v>44926</v>
      </c>
      <c r="T50" s="45"/>
      <c r="U50" s="45"/>
      <c r="V50" s="28"/>
    </row>
    <row r="51" spans="1:22" ht="207.75" customHeight="1" x14ac:dyDescent="0.25">
      <c r="A51" s="353"/>
      <c r="B51" s="354"/>
      <c r="C51" s="380"/>
      <c r="D51" s="354"/>
      <c r="E51" s="27" t="s">
        <v>113</v>
      </c>
      <c r="F51" s="75" t="s">
        <v>185</v>
      </c>
      <c r="G51" s="88">
        <v>44561</v>
      </c>
      <c r="H51" s="88">
        <v>44926</v>
      </c>
      <c r="I51" s="153">
        <f t="shared" si="0"/>
        <v>52.142857142857146</v>
      </c>
      <c r="J51" s="179">
        <v>1.1900000000000001E-2</v>
      </c>
      <c r="K51" s="105" t="s">
        <v>186</v>
      </c>
      <c r="L51" s="384"/>
      <c r="M51" s="54" t="s">
        <v>361</v>
      </c>
      <c r="N51" s="230" t="s">
        <v>120</v>
      </c>
      <c r="O51" s="230" t="s">
        <v>121</v>
      </c>
      <c r="P51" s="265" t="s">
        <v>455</v>
      </c>
      <c r="Q51" s="156" t="s">
        <v>480</v>
      </c>
      <c r="R51" s="192" t="s">
        <v>431</v>
      </c>
      <c r="S51" s="163">
        <v>44926</v>
      </c>
      <c r="T51" s="45"/>
      <c r="U51" s="45"/>
      <c r="V51" s="28"/>
    </row>
    <row r="52" spans="1:22" ht="38.25" x14ac:dyDescent="0.25">
      <c r="A52" s="342">
        <v>5</v>
      </c>
      <c r="B52" s="284" t="s">
        <v>135</v>
      </c>
      <c r="C52" s="376" t="s">
        <v>48</v>
      </c>
      <c r="D52" s="284" t="s">
        <v>90</v>
      </c>
      <c r="E52" s="55" t="s">
        <v>187</v>
      </c>
      <c r="F52" s="68" t="s">
        <v>344</v>
      </c>
      <c r="G52" s="82">
        <v>44387</v>
      </c>
      <c r="H52" s="82">
        <v>44752</v>
      </c>
      <c r="I52" s="154">
        <f t="shared" si="0"/>
        <v>52.142857142857146</v>
      </c>
      <c r="J52" s="180">
        <v>1.66E-2</v>
      </c>
      <c r="K52" s="106" t="s">
        <v>286</v>
      </c>
      <c r="L52" s="348">
        <f>SUM(J52:J56)</f>
        <v>8.3000000000000004E-2</v>
      </c>
      <c r="M52" s="55" t="s">
        <v>363</v>
      </c>
      <c r="N52" s="228" t="s">
        <v>120</v>
      </c>
      <c r="O52" s="228" t="s">
        <v>121</v>
      </c>
      <c r="P52" s="266"/>
      <c r="Q52" s="414" t="s">
        <v>409</v>
      </c>
      <c r="R52" s="417" t="s">
        <v>425</v>
      </c>
      <c r="S52" s="164">
        <v>44752</v>
      </c>
      <c r="T52" s="56"/>
      <c r="U52" s="56"/>
      <c r="V52" s="63"/>
    </row>
    <row r="53" spans="1:22" ht="38.25" x14ac:dyDescent="0.25">
      <c r="A53" s="342"/>
      <c r="B53" s="284"/>
      <c r="C53" s="376"/>
      <c r="D53" s="284"/>
      <c r="E53" s="55" t="s">
        <v>188</v>
      </c>
      <c r="F53" s="68" t="s">
        <v>189</v>
      </c>
      <c r="G53" s="82">
        <v>44439</v>
      </c>
      <c r="H53" s="82">
        <v>44926</v>
      </c>
      <c r="I53" s="154">
        <f t="shared" si="0"/>
        <v>69.571428571428569</v>
      </c>
      <c r="J53" s="180">
        <v>1.66E-2</v>
      </c>
      <c r="K53" s="106" t="s">
        <v>178</v>
      </c>
      <c r="L53" s="349"/>
      <c r="M53" s="55" t="s">
        <v>363</v>
      </c>
      <c r="N53" s="228" t="s">
        <v>120</v>
      </c>
      <c r="O53" s="228" t="s">
        <v>121</v>
      </c>
      <c r="P53" s="266"/>
      <c r="Q53" s="415"/>
      <c r="R53" s="418"/>
      <c r="S53" s="164">
        <v>44926</v>
      </c>
      <c r="T53" s="56"/>
      <c r="U53" s="56"/>
      <c r="V53" s="63"/>
    </row>
    <row r="54" spans="1:22" ht="38.25" x14ac:dyDescent="0.25">
      <c r="A54" s="342"/>
      <c r="B54" s="284"/>
      <c r="C54" s="376"/>
      <c r="D54" s="284"/>
      <c r="E54" s="55" t="s">
        <v>60</v>
      </c>
      <c r="F54" s="68" t="s">
        <v>190</v>
      </c>
      <c r="G54" s="82">
        <v>44500</v>
      </c>
      <c r="H54" s="82">
        <v>44926</v>
      </c>
      <c r="I54" s="154">
        <f t="shared" si="0"/>
        <v>60.857142857142854</v>
      </c>
      <c r="J54" s="180">
        <v>1.66E-2</v>
      </c>
      <c r="K54" s="106" t="s">
        <v>193</v>
      </c>
      <c r="L54" s="349"/>
      <c r="M54" s="55" t="s">
        <v>363</v>
      </c>
      <c r="N54" s="228" t="s">
        <v>120</v>
      </c>
      <c r="O54" s="228" t="s">
        <v>121</v>
      </c>
      <c r="P54" s="266"/>
      <c r="Q54" s="415"/>
      <c r="R54" s="418"/>
      <c r="S54" s="164">
        <v>44926</v>
      </c>
      <c r="T54" s="56"/>
      <c r="U54" s="56"/>
      <c r="V54" s="63"/>
    </row>
    <row r="55" spans="1:22" ht="38.25" x14ac:dyDescent="0.25">
      <c r="A55" s="342"/>
      <c r="B55" s="284"/>
      <c r="C55" s="376"/>
      <c r="D55" s="284"/>
      <c r="E55" s="55" t="s">
        <v>110</v>
      </c>
      <c r="F55" s="68" t="s">
        <v>191</v>
      </c>
      <c r="G55" s="82">
        <v>44500</v>
      </c>
      <c r="H55" s="82">
        <v>44905</v>
      </c>
      <c r="I55" s="154">
        <f t="shared" si="0"/>
        <v>57.857142857142854</v>
      </c>
      <c r="J55" s="180">
        <v>1.66E-2</v>
      </c>
      <c r="K55" s="106" t="s">
        <v>194</v>
      </c>
      <c r="L55" s="349"/>
      <c r="M55" s="55" t="s">
        <v>363</v>
      </c>
      <c r="N55" s="228" t="s">
        <v>120</v>
      </c>
      <c r="O55" s="228" t="s">
        <v>121</v>
      </c>
      <c r="P55" s="266"/>
      <c r="Q55" s="415"/>
      <c r="R55" s="418"/>
      <c r="S55" s="164">
        <v>44905</v>
      </c>
      <c r="T55" s="56"/>
      <c r="U55" s="56"/>
      <c r="V55" s="63"/>
    </row>
    <row r="56" spans="1:22" ht="38.25" x14ac:dyDescent="0.25">
      <c r="A56" s="342"/>
      <c r="B56" s="284"/>
      <c r="C56" s="376"/>
      <c r="D56" s="284"/>
      <c r="E56" s="55" t="s">
        <v>111</v>
      </c>
      <c r="F56" s="68" t="s">
        <v>192</v>
      </c>
      <c r="G56" s="82">
        <v>44207</v>
      </c>
      <c r="H56" s="82">
        <v>44841</v>
      </c>
      <c r="I56" s="154">
        <f t="shared" si="0"/>
        <v>90.571428571428569</v>
      </c>
      <c r="J56" s="180">
        <v>1.66E-2</v>
      </c>
      <c r="K56" s="106" t="s">
        <v>178</v>
      </c>
      <c r="L56" s="350"/>
      <c r="M56" s="55" t="s">
        <v>363</v>
      </c>
      <c r="N56" s="228" t="s">
        <v>120</v>
      </c>
      <c r="O56" s="228" t="s">
        <v>121</v>
      </c>
      <c r="P56" s="266"/>
      <c r="Q56" s="416"/>
      <c r="R56" s="419"/>
      <c r="S56" s="164">
        <v>44841</v>
      </c>
      <c r="T56" s="56"/>
      <c r="U56" s="56"/>
      <c r="V56" s="63"/>
    </row>
    <row r="57" spans="1:22" ht="36" customHeight="1" x14ac:dyDescent="0.25">
      <c r="A57" s="289">
        <v>6</v>
      </c>
      <c r="B57" s="283" t="s">
        <v>136</v>
      </c>
      <c r="C57" s="287" t="s">
        <v>49</v>
      </c>
      <c r="D57" s="283" t="s">
        <v>91</v>
      </c>
      <c r="E57" s="57" t="s">
        <v>58</v>
      </c>
      <c r="F57" s="76" t="s">
        <v>328</v>
      </c>
      <c r="G57" s="89">
        <v>43906</v>
      </c>
      <c r="H57" s="89">
        <v>43966</v>
      </c>
      <c r="I57" s="93">
        <f t="shared" ref="I57:I116" si="1">(H57-G57)/7</f>
        <v>8.5714285714285712</v>
      </c>
      <c r="J57" s="181">
        <v>1.389E-2</v>
      </c>
      <c r="K57" s="107" t="s">
        <v>108</v>
      </c>
      <c r="L57" s="411">
        <f>SUM(J57:J62)</f>
        <v>8.3339999999999997E-2</v>
      </c>
      <c r="M57" s="57" t="s">
        <v>364</v>
      </c>
      <c r="N57" s="229" t="s">
        <v>120</v>
      </c>
      <c r="O57" s="229" t="s">
        <v>121</v>
      </c>
      <c r="P57" s="267"/>
      <c r="Q57" s="396" t="s">
        <v>409</v>
      </c>
      <c r="R57" s="403" t="s">
        <v>425</v>
      </c>
      <c r="S57" s="165">
        <v>43966</v>
      </c>
      <c r="T57" s="47"/>
      <c r="U57" s="47"/>
      <c r="V57" s="24"/>
    </row>
    <row r="58" spans="1:22" ht="51" x14ac:dyDescent="0.25">
      <c r="A58" s="289"/>
      <c r="B58" s="283"/>
      <c r="C58" s="287"/>
      <c r="D58" s="283"/>
      <c r="E58" s="57" t="s">
        <v>59</v>
      </c>
      <c r="F58" s="76" t="s">
        <v>329</v>
      </c>
      <c r="G58" s="89">
        <v>43944</v>
      </c>
      <c r="H58" s="89">
        <v>44175</v>
      </c>
      <c r="I58" s="93">
        <f t="shared" si="1"/>
        <v>33</v>
      </c>
      <c r="J58" s="181">
        <v>1.389E-2</v>
      </c>
      <c r="K58" s="107" t="s">
        <v>125</v>
      </c>
      <c r="L58" s="411"/>
      <c r="M58" s="57" t="s">
        <v>364</v>
      </c>
      <c r="N58" s="229" t="s">
        <v>120</v>
      </c>
      <c r="O58" s="229" t="s">
        <v>121</v>
      </c>
      <c r="P58" s="267"/>
      <c r="Q58" s="397"/>
      <c r="R58" s="404"/>
      <c r="S58" s="165">
        <v>44175</v>
      </c>
      <c r="T58" s="47"/>
      <c r="U58" s="47"/>
      <c r="V58" s="24"/>
    </row>
    <row r="59" spans="1:22" ht="51" x14ac:dyDescent="0.25">
      <c r="A59" s="289"/>
      <c r="B59" s="283"/>
      <c r="C59" s="287"/>
      <c r="D59" s="283"/>
      <c r="E59" s="57" t="s">
        <v>60</v>
      </c>
      <c r="F59" s="76" t="s">
        <v>123</v>
      </c>
      <c r="G59" s="89">
        <v>43953</v>
      </c>
      <c r="H59" s="89">
        <v>44175</v>
      </c>
      <c r="I59" s="93">
        <f t="shared" si="1"/>
        <v>31.714285714285715</v>
      </c>
      <c r="J59" s="181">
        <v>1.389E-2</v>
      </c>
      <c r="K59" s="107" t="s">
        <v>118</v>
      </c>
      <c r="L59" s="411"/>
      <c r="M59" s="57" t="s">
        <v>364</v>
      </c>
      <c r="N59" s="229" t="s">
        <v>120</v>
      </c>
      <c r="O59" s="229" t="s">
        <v>121</v>
      </c>
      <c r="P59" s="267"/>
      <c r="Q59" s="397"/>
      <c r="R59" s="404"/>
      <c r="S59" s="165">
        <v>44175</v>
      </c>
      <c r="T59" s="47"/>
      <c r="U59" s="47"/>
      <c r="V59" s="24"/>
    </row>
    <row r="60" spans="1:22" ht="38.25" x14ac:dyDescent="0.25">
      <c r="A60" s="289"/>
      <c r="B60" s="283"/>
      <c r="C60" s="287"/>
      <c r="D60" s="283"/>
      <c r="E60" s="57" t="s">
        <v>110</v>
      </c>
      <c r="F60" s="76" t="s">
        <v>124</v>
      </c>
      <c r="G60" s="89">
        <v>43997</v>
      </c>
      <c r="H60" s="89">
        <v>44175</v>
      </c>
      <c r="I60" s="93">
        <f t="shared" si="1"/>
        <v>25.428571428571427</v>
      </c>
      <c r="J60" s="181">
        <v>1.389E-2</v>
      </c>
      <c r="K60" s="107" t="s">
        <v>118</v>
      </c>
      <c r="L60" s="411"/>
      <c r="M60" s="57" t="s">
        <v>364</v>
      </c>
      <c r="N60" s="229" t="s">
        <v>120</v>
      </c>
      <c r="O60" s="229" t="s">
        <v>121</v>
      </c>
      <c r="P60" s="267"/>
      <c r="Q60" s="397"/>
      <c r="R60" s="404"/>
      <c r="S60" s="165">
        <v>44175</v>
      </c>
      <c r="T60" s="47"/>
      <c r="U60" s="47"/>
      <c r="V60" s="24"/>
    </row>
    <row r="61" spans="1:22" ht="38.25" x14ac:dyDescent="0.25">
      <c r="A61" s="289"/>
      <c r="B61" s="283"/>
      <c r="C61" s="287"/>
      <c r="D61" s="283"/>
      <c r="E61" s="23" t="s">
        <v>112</v>
      </c>
      <c r="F61" s="77" t="s">
        <v>330</v>
      </c>
      <c r="G61" s="89">
        <v>43966</v>
      </c>
      <c r="H61" s="89">
        <v>44175</v>
      </c>
      <c r="I61" s="93">
        <f t="shared" si="1"/>
        <v>29.857142857142858</v>
      </c>
      <c r="J61" s="181">
        <v>1.389E-2</v>
      </c>
      <c r="K61" s="108" t="s">
        <v>118</v>
      </c>
      <c r="L61" s="411"/>
      <c r="M61" s="57" t="s">
        <v>364</v>
      </c>
      <c r="N61" s="229" t="s">
        <v>120</v>
      </c>
      <c r="O61" s="229" t="s">
        <v>121</v>
      </c>
      <c r="P61" s="267"/>
      <c r="Q61" s="397"/>
      <c r="R61" s="404"/>
      <c r="S61" s="165">
        <v>44175</v>
      </c>
      <c r="T61" s="47"/>
      <c r="U61" s="47"/>
      <c r="V61" s="24"/>
    </row>
    <row r="62" spans="1:22" ht="38.25" x14ac:dyDescent="0.25">
      <c r="A62" s="289"/>
      <c r="B62" s="283"/>
      <c r="C62" s="287"/>
      <c r="D62" s="283"/>
      <c r="E62" s="23" t="s">
        <v>113</v>
      </c>
      <c r="F62" s="77" t="s">
        <v>195</v>
      </c>
      <c r="G62" s="89">
        <v>44198</v>
      </c>
      <c r="H62" s="89">
        <v>44290</v>
      </c>
      <c r="I62" s="93">
        <f t="shared" si="1"/>
        <v>13.142857142857142</v>
      </c>
      <c r="J62" s="181">
        <v>1.389E-2</v>
      </c>
      <c r="K62" s="108" t="s">
        <v>196</v>
      </c>
      <c r="L62" s="411"/>
      <c r="M62" s="57" t="s">
        <v>364</v>
      </c>
      <c r="N62" s="229" t="s">
        <v>120</v>
      </c>
      <c r="O62" s="229" t="s">
        <v>121</v>
      </c>
      <c r="P62" s="267"/>
      <c r="Q62" s="398"/>
      <c r="R62" s="405"/>
      <c r="S62" s="165">
        <v>44290</v>
      </c>
      <c r="T62" s="47"/>
      <c r="U62" s="47"/>
      <c r="V62" s="24"/>
    </row>
    <row r="63" spans="1:22" ht="45" customHeight="1" x14ac:dyDescent="0.25">
      <c r="A63" s="341">
        <v>7</v>
      </c>
      <c r="B63" s="286" t="s">
        <v>331</v>
      </c>
      <c r="C63" s="285" t="s">
        <v>50</v>
      </c>
      <c r="D63" s="286" t="s">
        <v>92</v>
      </c>
      <c r="E63" s="58" t="s">
        <v>58</v>
      </c>
      <c r="F63" s="78" t="s">
        <v>332</v>
      </c>
      <c r="G63" s="90">
        <v>43970</v>
      </c>
      <c r="H63" s="90">
        <v>44065</v>
      </c>
      <c r="I63" s="94">
        <f t="shared" si="1"/>
        <v>13.571428571428571</v>
      </c>
      <c r="J63" s="182">
        <v>1.1900000000000001E-2</v>
      </c>
      <c r="K63" s="109" t="s">
        <v>181</v>
      </c>
      <c r="L63" s="385">
        <f>SUM(J63:J69)</f>
        <v>5.9500000000000004E-2</v>
      </c>
      <c r="M63" s="58" t="s">
        <v>365</v>
      </c>
      <c r="N63" s="223" t="s">
        <v>120</v>
      </c>
      <c r="O63" s="223" t="s">
        <v>121</v>
      </c>
      <c r="P63" s="268"/>
      <c r="Q63" s="144" t="s">
        <v>439</v>
      </c>
      <c r="R63" s="193" t="s">
        <v>425</v>
      </c>
      <c r="S63" s="166">
        <v>44065</v>
      </c>
      <c r="T63" s="48"/>
      <c r="U63" s="48"/>
      <c r="V63" s="30"/>
    </row>
    <row r="64" spans="1:22" ht="126" customHeight="1" x14ac:dyDescent="0.25">
      <c r="A64" s="341"/>
      <c r="B64" s="286"/>
      <c r="C64" s="285"/>
      <c r="D64" s="286"/>
      <c r="E64" s="58" t="s">
        <v>59</v>
      </c>
      <c r="F64" s="78" t="s">
        <v>333</v>
      </c>
      <c r="G64" s="90">
        <v>43970</v>
      </c>
      <c r="H64" s="90">
        <v>44175</v>
      </c>
      <c r="I64" s="94">
        <f t="shared" si="1"/>
        <v>29.285714285714285</v>
      </c>
      <c r="J64" s="182">
        <v>1.1900000000000001E-2</v>
      </c>
      <c r="K64" s="110" t="s">
        <v>201</v>
      </c>
      <c r="L64" s="386"/>
      <c r="M64" s="58" t="s">
        <v>363</v>
      </c>
      <c r="N64" s="223" t="s">
        <v>120</v>
      </c>
      <c r="O64" s="223" t="s">
        <v>121</v>
      </c>
      <c r="P64" s="268" t="s">
        <v>476</v>
      </c>
      <c r="Q64" s="144" t="s">
        <v>480</v>
      </c>
      <c r="R64" s="193" t="s">
        <v>425</v>
      </c>
      <c r="S64" s="166">
        <v>44175</v>
      </c>
      <c r="T64" s="48"/>
      <c r="U64" s="48"/>
      <c r="V64" s="30"/>
    </row>
    <row r="65" spans="1:22" ht="130.5" customHeight="1" x14ac:dyDescent="0.25">
      <c r="A65" s="341"/>
      <c r="B65" s="286"/>
      <c r="C65" s="285"/>
      <c r="D65" s="286"/>
      <c r="E65" s="58" t="s">
        <v>60</v>
      </c>
      <c r="F65" s="78" t="s">
        <v>334</v>
      </c>
      <c r="G65" s="90">
        <v>44105</v>
      </c>
      <c r="H65" s="90">
        <v>44175</v>
      </c>
      <c r="I65" s="94">
        <f t="shared" si="1"/>
        <v>10</v>
      </c>
      <c r="J65" s="182">
        <v>1.1900000000000001E-2</v>
      </c>
      <c r="K65" s="110" t="s">
        <v>202</v>
      </c>
      <c r="L65" s="386"/>
      <c r="M65" s="58" t="s">
        <v>363</v>
      </c>
      <c r="N65" s="223" t="s">
        <v>120</v>
      </c>
      <c r="O65" s="223" t="s">
        <v>121</v>
      </c>
      <c r="P65" s="268" t="s">
        <v>477</v>
      </c>
      <c r="Q65" s="144" t="s">
        <v>480</v>
      </c>
      <c r="R65" s="193" t="s">
        <v>425</v>
      </c>
      <c r="S65" s="166">
        <v>44175</v>
      </c>
      <c r="T65" s="48"/>
      <c r="U65" s="48"/>
      <c r="V65" s="30"/>
    </row>
    <row r="66" spans="1:22" ht="134.25" customHeight="1" x14ac:dyDescent="0.25">
      <c r="A66" s="341"/>
      <c r="B66" s="286"/>
      <c r="C66" s="285"/>
      <c r="D66" s="286"/>
      <c r="E66" s="29" t="s">
        <v>110</v>
      </c>
      <c r="F66" s="79" t="s">
        <v>335</v>
      </c>
      <c r="G66" s="90">
        <v>44439</v>
      </c>
      <c r="H66" s="90">
        <v>44926</v>
      </c>
      <c r="I66" s="94">
        <f t="shared" si="1"/>
        <v>69.571428571428569</v>
      </c>
      <c r="J66" s="182">
        <v>0</v>
      </c>
      <c r="K66" s="110" t="s">
        <v>286</v>
      </c>
      <c r="L66" s="386"/>
      <c r="M66" s="58" t="s">
        <v>363</v>
      </c>
      <c r="N66" s="223" t="s">
        <v>120</v>
      </c>
      <c r="O66" s="223" t="s">
        <v>121</v>
      </c>
      <c r="P66" s="268"/>
      <c r="Q66" s="257" t="s">
        <v>482</v>
      </c>
      <c r="R66" s="193" t="s">
        <v>425</v>
      </c>
      <c r="S66" s="166">
        <v>44926</v>
      </c>
      <c r="T66" s="48"/>
      <c r="U66" s="48"/>
      <c r="V66" s="30"/>
    </row>
    <row r="67" spans="1:22" ht="120" customHeight="1" x14ac:dyDescent="0.25">
      <c r="A67" s="341"/>
      <c r="B67" s="286"/>
      <c r="C67" s="285"/>
      <c r="D67" s="286"/>
      <c r="E67" s="29" t="s">
        <v>111</v>
      </c>
      <c r="F67" s="79" t="s">
        <v>197</v>
      </c>
      <c r="G67" s="90">
        <v>44348</v>
      </c>
      <c r="H67" s="90">
        <v>44773</v>
      </c>
      <c r="I67" s="94">
        <f t="shared" si="1"/>
        <v>60.714285714285715</v>
      </c>
      <c r="J67" s="182">
        <v>0</v>
      </c>
      <c r="K67" s="110" t="s">
        <v>199</v>
      </c>
      <c r="L67" s="386"/>
      <c r="M67" s="58" t="s">
        <v>363</v>
      </c>
      <c r="N67" s="223" t="s">
        <v>120</v>
      </c>
      <c r="O67" s="223" t="s">
        <v>121</v>
      </c>
      <c r="P67" s="268"/>
      <c r="Q67" s="257" t="s">
        <v>474</v>
      </c>
      <c r="R67" s="193" t="s">
        <v>425</v>
      </c>
      <c r="S67" s="166">
        <v>44773</v>
      </c>
      <c r="T67" s="48"/>
      <c r="U67" s="48"/>
      <c r="V67" s="30"/>
    </row>
    <row r="68" spans="1:22" ht="122.25" customHeight="1" x14ac:dyDescent="0.25">
      <c r="A68" s="341"/>
      <c r="B68" s="286"/>
      <c r="C68" s="285"/>
      <c r="D68" s="286"/>
      <c r="E68" s="29" t="s">
        <v>112</v>
      </c>
      <c r="F68" s="79" t="s">
        <v>336</v>
      </c>
      <c r="G68" s="90">
        <v>44347</v>
      </c>
      <c r="H68" s="90">
        <v>44926</v>
      </c>
      <c r="I68" s="94">
        <f t="shared" si="1"/>
        <v>82.714285714285708</v>
      </c>
      <c r="J68" s="182">
        <v>1.1900000000000001E-2</v>
      </c>
      <c r="K68" s="110" t="s">
        <v>200</v>
      </c>
      <c r="L68" s="386"/>
      <c r="M68" s="58" t="s">
        <v>366</v>
      </c>
      <c r="N68" s="223" t="s">
        <v>120</v>
      </c>
      <c r="O68" s="223" t="s">
        <v>121</v>
      </c>
      <c r="P68" s="268"/>
      <c r="Q68" s="257" t="s">
        <v>474</v>
      </c>
      <c r="R68" s="193" t="s">
        <v>425</v>
      </c>
      <c r="S68" s="166">
        <v>44926</v>
      </c>
      <c r="T68" s="48"/>
      <c r="U68" s="48"/>
      <c r="V68" s="30"/>
    </row>
    <row r="69" spans="1:22" ht="242.25" x14ac:dyDescent="0.25">
      <c r="A69" s="341"/>
      <c r="B69" s="286"/>
      <c r="C69" s="285"/>
      <c r="D69" s="286"/>
      <c r="E69" s="29" t="s">
        <v>113</v>
      </c>
      <c r="F69" s="79" t="s">
        <v>198</v>
      </c>
      <c r="G69" s="90">
        <v>44378</v>
      </c>
      <c r="H69" s="90">
        <v>44926</v>
      </c>
      <c r="I69" s="94">
        <f t="shared" si="1"/>
        <v>78.285714285714292</v>
      </c>
      <c r="J69" s="182">
        <v>1.1900000000000001E-2</v>
      </c>
      <c r="K69" s="110" t="s">
        <v>200</v>
      </c>
      <c r="L69" s="387"/>
      <c r="M69" s="58" t="s">
        <v>376</v>
      </c>
      <c r="N69" s="223" t="s">
        <v>120</v>
      </c>
      <c r="O69" s="223" t="s">
        <v>121</v>
      </c>
      <c r="P69" s="268" t="s">
        <v>401</v>
      </c>
      <c r="Q69" s="144" t="s">
        <v>440</v>
      </c>
      <c r="R69" s="193" t="s">
        <v>425</v>
      </c>
      <c r="S69" s="166">
        <v>44926</v>
      </c>
      <c r="T69" s="48"/>
      <c r="U69" s="48"/>
      <c r="V69" s="30"/>
    </row>
    <row r="70" spans="1:22" ht="255" x14ac:dyDescent="0.25">
      <c r="A70" s="276">
        <v>8</v>
      </c>
      <c r="B70" s="339" t="s">
        <v>297</v>
      </c>
      <c r="C70" s="340" t="s">
        <v>51</v>
      </c>
      <c r="D70" s="339" t="s">
        <v>109</v>
      </c>
      <c r="E70" s="59" t="s">
        <v>58</v>
      </c>
      <c r="F70" s="80" t="s">
        <v>337</v>
      </c>
      <c r="G70" s="83">
        <v>43997</v>
      </c>
      <c r="H70" s="83">
        <v>44545</v>
      </c>
      <c r="I70" s="95">
        <f t="shared" si="1"/>
        <v>78.285714285714292</v>
      </c>
      <c r="J70" s="183">
        <v>2.0999999999999999E-3</v>
      </c>
      <c r="K70" s="125" t="s">
        <v>338</v>
      </c>
      <c r="L70" s="388">
        <f>SUM(J70:J85)</f>
        <v>3.1400000000000004E-2</v>
      </c>
      <c r="M70" s="59" t="s">
        <v>367</v>
      </c>
      <c r="N70" s="226" t="s">
        <v>120</v>
      </c>
      <c r="O70" s="226" t="s">
        <v>121</v>
      </c>
      <c r="P70" s="197" t="s">
        <v>456</v>
      </c>
      <c r="Q70" s="146" t="s">
        <v>483</v>
      </c>
      <c r="R70" s="197" t="s">
        <v>425</v>
      </c>
      <c r="S70" s="167">
        <v>44545</v>
      </c>
      <c r="T70" s="46"/>
      <c r="U70" s="46"/>
      <c r="V70" s="33"/>
    </row>
    <row r="71" spans="1:22" ht="274.5" customHeight="1" x14ac:dyDescent="0.25">
      <c r="A71" s="276"/>
      <c r="B71" s="339"/>
      <c r="C71" s="340"/>
      <c r="D71" s="339"/>
      <c r="E71" s="59" t="s">
        <v>59</v>
      </c>
      <c r="F71" s="80" t="s">
        <v>217</v>
      </c>
      <c r="G71" s="83">
        <v>44348</v>
      </c>
      <c r="H71" s="83">
        <v>44561</v>
      </c>
      <c r="I71" s="95">
        <f t="shared" si="1"/>
        <v>30.428571428571427</v>
      </c>
      <c r="J71" s="189">
        <v>5.1999999999999998E-3</v>
      </c>
      <c r="K71" s="125" t="s">
        <v>229</v>
      </c>
      <c r="L71" s="389"/>
      <c r="M71" s="59" t="s">
        <v>368</v>
      </c>
      <c r="N71" s="226" t="s">
        <v>120</v>
      </c>
      <c r="O71" s="226" t="s">
        <v>121</v>
      </c>
      <c r="P71" s="197" t="s">
        <v>457</v>
      </c>
      <c r="Q71" s="146" t="s">
        <v>483</v>
      </c>
      <c r="R71" s="197" t="s">
        <v>425</v>
      </c>
      <c r="S71" s="167">
        <v>44561</v>
      </c>
      <c r="T71" s="46"/>
      <c r="U71" s="46"/>
      <c r="V71" s="33"/>
    </row>
    <row r="72" spans="1:22" ht="209.25" customHeight="1" x14ac:dyDescent="0.25">
      <c r="A72" s="276"/>
      <c r="B72" s="339"/>
      <c r="C72" s="340"/>
      <c r="D72" s="339"/>
      <c r="E72" s="59" t="s">
        <v>216</v>
      </c>
      <c r="F72" s="80" t="s">
        <v>288</v>
      </c>
      <c r="G72" s="83">
        <v>44440</v>
      </c>
      <c r="H72" s="83">
        <v>44926</v>
      </c>
      <c r="I72" s="95">
        <f t="shared" si="1"/>
        <v>69.428571428571431</v>
      </c>
      <c r="J72" s="183">
        <v>2E-3</v>
      </c>
      <c r="K72" s="125" t="s">
        <v>287</v>
      </c>
      <c r="L72" s="389"/>
      <c r="M72" s="59" t="s">
        <v>369</v>
      </c>
      <c r="N72" s="226" t="s">
        <v>120</v>
      </c>
      <c r="O72" s="226" t="s">
        <v>121</v>
      </c>
      <c r="P72" s="197" t="s">
        <v>458</v>
      </c>
      <c r="Q72" s="146" t="s">
        <v>483</v>
      </c>
      <c r="R72" s="197" t="s">
        <v>425</v>
      </c>
      <c r="S72" s="167">
        <v>44926</v>
      </c>
      <c r="T72" s="46"/>
      <c r="U72" s="46"/>
      <c r="V72" s="33"/>
    </row>
    <row r="73" spans="1:22" ht="201.75" customHeight="1" x14ac:dyDescent="0.25">
      <c r="A73" s="276"/>
      <c r="B73" s="339"/>
      <c r="C73" s="340"/>
      <c r="D73" s="339"/>
      <c r="E73" s="32" t="s">
        <v>110</v>
      </c>
      <c r="F73" s="80" t="s">
        <v>218</v>
      </c>
      <c r="G73" s="83">
        <v>44469</v>
      </c>
      <c r="H73" s="83">
        <v>44926</v>
      </c>
      <c r="I73" s="95">
        <f t="shared" si="1"/>
        <v>65.285714285714292</v>
      </c>
      <c r="J73" s="183">
        <v>8.9999999999999998E-4</v>
      </c>
      <c r="K73" s="126" t="s">
        <v>230</v>
      </c>
      <c r="L73" s="389"/>
      <c r="M73" s="59" t="s">
        <v>370</v>
      </c>
      <c r="N73" s="226" t="s">
        <v>120</v>
      </c>
      <c r="O73" s="226" t="s">
        <v>121</v>
      </c>
      <c r="P73" s="197" t="s">
        <v>459</v>
      </c>
      <c r="Q73" s="146" t="s">
        <v>483</v>
      </c>
      <c r="R73" s="197" t="s">
        <v>425</v>
      </c>
      <c r="S73" s="167">
        <v>44926</v>
      </c>
      <c r="T73" s="46"/>
      <c r="U73" s="46"/>
      <c r="V73" s="33"/>
    </row>
    <row r="74" spans="1:22" ht="132.75" customHeight="1" x14ac:dyDescent="0.25">
      <c r="A74" s="276"/>
      <c r="B74" s="339"/>
      <c r="C74" s="340"/>
      <c r="D74" s="339"/>
      <c r="E74" s="32" t="s">
        <v>111</v>
      </c>
      <c r="F74" s="80" t="s">
        <v>219</v>
      </c>
      <c r="G74" s="83">
        <v>44409</v>
      </c>
      <c r="H74" s="83">
        <v>44926</v>
      </c>
      <c r="I74" s="95">
        <f t="shared" si="1"/>
        <v>73.857142857142861</v>
      </c>
      <c r="J74" s="183">
        <v>5.1999999999999998E-3</v>
      </c>
      <c r="K74" s="126" t="s">
        <v>231</v>
      </c>
      <c r="L74" s="389"/>
      <c r="M74" s="59" t="s">
        <v>371</v>
      </c>
      <c r="N74" s="226" t="s">
        <v>120</v>
      </c>
      <c r="O74" s="226" t="s">
        <v>121</v>
      </c>
      <c r="P74" s="197" t="s">
        <v>460</v>
      </c>
      <c r="Q74" s="146" t="s">
        <v>483</v>
      </c>
      <c r="R74" s="197" t="s">
        <v>425</v>
      </c>
      <c r="S74" s="167">
        <v>44926</v>
      </c>
      <c r="T74" s="46"/>
      <c r="U74" s="46"/>
      <c r="V74" s="33"/>
    </row>
    <row r="75" spans="1:22" ht="204" customHeight="1" x14ac:dyDescent="0.25">
      <c r="A75" s="276"/>
      <c r="B75" s="339"/>
      <c r="C75" s="340"/>
      <c r="D75" s="339"/>
      <c r="E75" s="32" t="s">
        <v>112</v>
      </c>
      <c r="F75" s="80" t="s">
        <v>220</v>
      </c>
      <c r="G75" s="83">
        <v>44440</v>
      </c>
      <c r="H75" s="83">
        <v>44926</v>
      </c>
      <c r="I75" s="95">
        <f t="shared" si="1"/>
        <v>69.428571428571431</v>
      </c>
      <c r="J75" s="183">
        <v>4.0000000000000001E-3</v>
      </c>
      <c r="K75" s="126" t="s">
        <v>232</v>
      </c>
      <c r="L75" s="389"/>
      <c r="M75" s="59" t="s">
        <v>372</v>
      </c>
      <c r="N75" s="226" t="s">
        <v>120</v>
      </c>
      <c r="O75" s="226" t="s">
        <v>121</v>
      </c>
      <c r="P75" s="197" t="s">
        <v>461</v>
      </c>
      <c r="Q75" s="146" t="s">
        <v>483</v>
      </c>
      <c r="R75" s="197" t="s">
        <v>425</v>
      </c>
      <c r="S75" s="167">
        <v>44926</v>
      </c>
      <c r="T75" s="46"/>
      <c r="U75" s="46"/>
      <c r="V75" s="33"/>
    </row>
    <row r="76" spans="1:22" ht="162" customHeight="1" x14ac:dyDescent="0.25">
      <c r="A76" s="276"/>
      <c r="B76" s="339"/>
      <c r="C76" s="340"/>
      <c r="D76" s="339"/>
      <c r="E76" s="32" t="s">
        <v>113</v>
      </c>
      <c r="F76" s="80" t="s">
        <v>221</v>
      </c>
      <c r="G76" s="83">
        <v>44440</v>
      </c>
      <c r="H76" s="83">
        <v>44773</v>
      </c>
      <c r="I76" s="95">
        <f t="shared" si="1"/>
        <v>47.571428571428569</v>
      </c>
      <c r="J76" s="183">
        <v>4.0000000000000001E-3</v>
      </c>
      <c r="K76" s="126" t="s">
        <v>233</v>
      </c>
      <c r="L76" s="389"/>
      <c r="M76" s="59" t="s">
        <v>373</v>
      </c>
      <c r="N76" s="226" t="s">
        <v>120</v>
      </c>
      <c r="O76" s="226" t="s">
        <v>121</v>
      </c>
      <c r="P76" s="197" t="s">
        <v>462</v>
      </c>
      <c r="Q76" s="146" t="s">
        <v>484</v>
      </c>
      <c r="R76" s="197" t="s">
        <v>425</v>
      </c>
      <c r="S76" s="167">
        <v>44773</v>
      </c>
      <c r="T76" s="46"/>
      <c r="U76" s="46"/>
      <c r="V76" s="33"/>
    </row>
    <row r="77" spans="1:22" ht="113.25" customHeight="1" x14ac:dyDescent="0.25">
      <c r="A77" s="276"/>
      <c r="B77" s="339"/>
      <c r="C77" s="340"/>
      <c r="D77" s="339"/>
      <c r="E77" s="32" t="s">
        <v>140</v>
      </c>
      <c r="F77" s="80" t="s">
        <v>222</v>
      </c>
      <c r="G77" s="83">
        <v>44440</v>
      </c>
      <c r="H77" s="83">
        <v>44926</v>
      </c>
      <c r="I77" s="95">
        <f t="shared" si="1"/>
        <v>69.428571428571431</v>
      </c>
      <c r="J77" s="183">
        <v>0</v>
      </c>
      <c r="K77" s="126" t="s">
        <v>234</v>
      </c>
      <c r="L77" s="389"/>
      <c r="M77" s="59" t="s">
        <v>374</v>
      </c>
      <c r="N77" s="226" t="s">
        <v>120</v>
      </c>
      <c r="O77" s="226" t="s">
        <v>121</v>
      </c>
      <c r="P77" s="197" t="s">
        <v>475</v>
      </c>
      <c r="Q77" s="146" t="s">
        <v>483</v>
      </c>
      <c r="R77" s="197" t="s">
        <v>425</v>
      </c>
      <c r="S77" s="167">
        <v>44926</v>
      </c>
      <c r="T77" s="46"/>
      <c r="U77" s="46"/>
      <c r="V77" s="33"/>
    </row>
    <row r="78" spans="1:22" ht="153" customHeight="1" x14ac:dyDescent="0.25">
      <c r="A78" s="276"/>
      <c r="B78" s="339"/>
      <c r="C78" s="340"/>
      <c r="D78" s="339"/>
      <c r="E78" s="32" t="s">
        <v>141</v>
      </c>
      <c r="F78" s="80" t="s">
        <v>298</v>
      </c>
      <c r="G78" s="83">
        <v>44470</v>
      </c>
      <c r="H78" s="83">
        <v>44926</v>
      </c>
      <c r="I78" s="95">
        <f t="shared" si="1"/>
        <v>65.142857142857139</v>
      </c>
      <c r="J78" s="189">
        <v>2E-3</v>
      </c>
      <c r="K78" s="126" t="s">
        <v>235</v>
      </c>
      <c r="L78" s="389"/>
      <c r="M78" s="59" t="s">
        <v>377</v>
      </c>
      <c r="N78" s="226" t="s">
        <v>120</v>
      </c>
      <c r="O78" s="226" t="s">
        <v>121</v>
      </c>
      <c r="P78" s="197" t="s">
        <v>375</v>
      </c>
      <c r="Q78" s="200" t="s">
        <v>422</v>
      </c>
      <c r="R78" s="197" t="s">
        <v>425</v>
      </c>
      <c r="S78" s="167">
        <v>44926</v>
      </c>
      <c r="T78" s="46"/>
      <c r="U78" s="46"/>
      <c r="V78" s="33"/>
    </row>
    <row r="79" spans="1:22" ht="36" customHeight="1" x14ac:dyDescent="0.25">
      <c r="A79" s="276"/>
      <c r="B79" s="339"/>
      <c r="C79" s="340"/>
      <c r="D79" s="339"/>
      <c r="E79" s="32" t="s">
        <v>142</v>
      </c>
      <c r="F79" s="80" t="s">
        <v>299</v>
      </c>
      <c r="G79" s="83">
        <v>44835</v>
      </c>
      <c r="H79" s="83">
        <v>44926</v>
      </c>
      <c r="I79" s="95">
        <f t="shared" si="1"/>
        <v>13</v>
      </c>
      <c r="J79" s="183">
        <v>0</v>
      </c>
      <c r="K79" s="126" t="s">
        <v>236</v>
      </c>
      <c r="L79" s="389"/>
      <c r="M79" s="59">
        <v>0</v>
      </c>
      <c r="N79" s="226" t="s">
        <v>120</v>
      </c>
      <c r="O79" s="226" t="s">
        <v>121</v>
      </c>
      <c r="P79" s="197"/>
      <c r="Q79" s="208" t="s">
        <v>305</v>
      </c>
      <c r="R79" s="197" t="s">
        <v>425</v>
      </c>
      <c r="S79" s="167">
        <v>44926</v>
      </c>
      <c r="T79" s="46"/>
      <c r="U79" s="46"/>
      <c r="V79" s="33"/>
    </row>
    <row r="80" spans="1:22" ht="36" customHeight="1" x14ac:dyDescent="0.25">
      <c r="A80" s="276"/>
      <c r="B80" s="339"/>
      <c r="C80" s="340"/>
      <c r="D80" s="339"/>
      <c r="E80" s="32" t="s">
        <v>153</v>
      </c>
      <c r="F80" s="80" t="s">
        <v>223</v>
      </c>
      <c r="G80" s="83">
        <v>44835</v>
      </c>
      <c r="H80" s="83">
        <v>44926</v>
      </c>
      <c r="I80" s="95">
        <f t="shared" si="1"/>
        <v>13</v>
      </c>
      <c r="J80" s="183">
        <v>0</v>
      </c>
      <c r="K80" s="126" t="s">
        <v>237</v>
      </c>
      <c r="L80" s="389"/>
      <c r="M80" s="59">
        <v>0</v>
      </c>
      <c r="N80" s="226" t="s">
        <v>120</v>
      </c>
      <c r="O80" s="226" t="s">
        <v>121</v>
      </c>
      <c r="P80" s="197"/>
      <c r="Q80" s="208" t="s">
        <v>305</v>
      </c>
      <c r="R80" s="197" t="s">
        <v>425</v>
      </c>
      <c r="S80" s="167">
        <v>44926</v>
      </c>
      <c r="T80" s="46"/>
      <c r="U80" s="46"/>
      <c r="V80" s="33"/>
    </row>
    <row r="81" spans="1:22" ht="36" customHeight="1" x14ac:dyDescent="0.25">
      <c r="A81" s="276"/>
      <c r="B81" s="339"/>
      <c r="C81" s="340"/>
      <c r="D81" s="339"/>
      <c r="E81" s="32" t="s">
        <v>154</v>
      </c>
      <c r="F81" s="80" t="s">
        <v>224</v>
      </c>
      <c r="G81" s="83">
        <v>44835</v>
      </c>
      <c r="H81" s="83">
        <v>44926</v>
      </c>
      <c r="I81" s="95">
        <f t="shared" si="1"/>
        <v>13</v>
      </c>
      <c r="J81" s="183">
        <v>0</v>
      </c>
      <c r="K81" s="126" t="s">
        <v>149</v>
      </c>
      <c r="L81" s="389"/>
      <c r="M81" s="59">
        <v>0</v>
      </c>
      <c r="N81" s="226" t="s">
        <v>120</v>
      </c>
      <c r="O81" s="226" t="s">
        <v>121</v>
      </c>
      <c r="P81" s="197"/>
      <c r="Q81" s="208" t="s">
        <v>305</v>
      </c>
      <c r="R81" s="197" t="s">
        <v>425</v>
      </c>
      <c r="S81" s="167">
        <v>44926</v>
      </c>
      <c r="T81" s="46"/>
      <c r="U81" s="46"/>
      <c r="V81" s="33"/>
    </row>
    <row r="82" spans="1:22" ht="246" customHeight="1" x14ac:dyDescent="0.25">
      <c r="A82" s="276"/>
      <c r="B82" s="339"/>
      <c r="C82" s="340"/>
      <c r="D82" s="339"/>
      <c r="E82" s="32" t="s">
        <v>155</v>
      </c>
      <c r="F82" s="80" t="s">
        <v>225</v>
      </c>
      <c r="G82" s="83">
        <v>44835</v>
      </c>
      <c r="H82" s="83">
        <v>44926</v>
      </c>
      <c r="I82" s="95">
        <f t="shared" si="1"/>
        <v>13</v>
      </c>
      <c r="J82" s="189">
        <v>2E-3</v>
      </c>
      <c r="K82" s="126" t="s">
        <v>177</v>
      </c>
      <c r="L82" s="389"/>
      <c r="M82" s="59" t="s">
        <v>378</v>
      </c>
      <c r="N82" s="226" t="s">
        <v>120</v>
      </c>
      <c r="O82" s="226" t="s">
        <v>121</v>
      </c>
      <c r="P82" s="197" t="s">
        <v>402</v>
      </c>
      <c r="Q82" s="219" t="s">
        <v>435</v>
      </c>
      <c r="R82" s="197" t="s">
        <v>425</v>
      </c>
      <c r="S82" s="167">
        <v>44926</v>
      </c>
      <c r="T82" s="46"/>
      <c r="U82" s="46"/>
      <c r="V82" s="33"/>
    </row>
    <row r="83" spans="1:22" ht="243.75" customHeight="1" x14ac:dyDescent="0.25">
      <c r="A83" s="276"/>
      <c r="B83" s="339"/>
      <c r="C83" s="340"/>
      <c r="D83" s="339"/>
      <c r="E83" s="32" t="s">
        <v>156</v>
      </c>
      <c r="F83" s="80" t="s">
        <v>226</v>
      </c>
      <c r="G83" s="83">
        <v>44835</v>
      </c>
      <c r="H83" s="83">
        <v>44926</v>
      </c>
      <c r="I83" s="95">
        <f t="shared" si="1"/>
        <v>13</v>
      </c>
      <c r="J83" s="189">
        <v>2E-3</v>
      </c>
      <c r="K83" s="126" t="s">
        <v>238</v>
      </c>
      <c r="L83" s="389"/>
      <c r="M83" s="59" t="s">
        <v>379</v>
      </c>
      <c r="N83" s="226" t="s">
        <v>120</v>
      </c>
      <c r="O83" s="226" t="s">
        <v>121</v>
      </c>
      <c r="P83" s="197" t="s">
        <v>381</v>
      </c>
      <c r="Q83" s="219" t="s">
        <v>432</v>
      </c>
      <c r="R83" s="197" t="s">
        <v>425</v>
      </c>
      <c r="S83" s="167">
        <v>44926</v>
      </c>
      <c r="T83" s="46"/>
      <c r="U83" s="46"/>
      <c r="V83" s="33"/>
    </row>
    <row r="84" spans="1:22" ht="176.25" customHeight="1" x14ac:dyDescent="0.25">
      <c r="A84" s="276"/>
      <c r="B84" s="339"/>
      <c r="C84" s="340"/>
      <c r="D84" s="339"/>
      <c r="E84" s="32" t="s">
        <v>157</v>
      </c>
      <c r="F84" s="80" t="s">
        <v>227</v>
      </c>
      <c r="G84" s="83">
        <v>44470</v>
      </c>
      <c r="H84" s="83">
        <v>44926</v>
      </c>
      <c r="I84" s="95">
        <f t="shared" si="1"/>
        <v>65.142857142857139</v>
      </c>
      <c r="J84" s="189">
        <v>2E-3</v>
      </c>
      <c r="K84" s="126" t="s">
        <v>239</v>
      </c>
      <c r="L84" s="389"/>
      <c r="M84" s="59" t="s">
        <v>380</v>
      </c>
      <c r="N84" s="226" t="s">
        <v>120</v>
      </c>
      <c r="O84" s="226" t="s">
        <v>121</v>
      </c>
      <c r="P84" s="197" t="s">
        <v>468</v>
      </c>
      <c r="Q84" s="200" t="s">
        <v>423</v>
      </c>
      <c r="R84" s="197" t="s">
        <v>425</v>
      </c>
      <c r="S84" s="167">
        <v>44926</v>
      </c>
      <c r="T84" s="46"/>
      <c r="U84" s="46"/>
      <c r="V84" s="33"/>
    </row>
    <row r="85" spans="1:22" ht="38.25" x14ac:dyDescent="0.25">
      <c r="A85" s="276"/>
      <c r="B85" s="339"/>
      <c r="C85" s="340"/>
      <c r="D85" s="339"/>
      <c r="E85" s="32" t="s">
        <v>158</v>
      </c>
      <c r="F85" s="80" t="s">
        <v>228</v>
      </c>
      <c r="G85" s="83">
        <v>44835</v>
      </c>
      <c r="H85" s="83">
        <v>44926</v>
      </c>
      <c r="I85" s="95">
        <f t="shared" si="1"/>
        <v>13</v>
      </c>
      <c r="J85" s="183">
        <v>0</v>
      </c>
      <c r="K85" s="126" t="s">
        <v>300</v>
      </c>
      <c r="L85" s="390"/>
      <c r="M85" s="59">
        <v>0</v>
      </c>
      <c r="N85" s="226" t="s">
        <v>120</v>
      </c>
      <c r="O85" s="226" t="s">
        <v>121</v>
      </c>
      <c r="P85" s="197"/>
      <c r="Q85" s="208" t="s">
        <v>305</v>
      </c>
      <c r="R85" s="197" t="s">
        <v>425</v>
      </c>
      <c r="S85" s="167">
        <v>44926</v>
      </c>
      <c r="T85" s="46"/>
      <c r="U85" s="46"/>
      <c r="V85" s="33"/>
    </row>
    <row r="86" spans="1:22" ht="72" customHeight="1" x14ac:dyDescent="0.25">
      <c r="A86" s="362">
        <v>9</v>
      </c>
      <c r="B86" s="352" t="s">
        <v>301</v>
      </c>
      <c r="C86" s="288" t="s">
        <v>52</v>
      </c>
      <c r="D86" s="352" t="s">
        <v>302</v>
      </c>
      <c r="E86" s="60" t="s">
        <v>58</v>
      </c>
      <c r="F86" s="127" t="s">
        <v>128</v>
      </c>
      <c r="G86" s="128">
        <v>44470</v>
      </c>
      <c r="H86" s="128">
        <v>44926</v>
      </c>
      <c r="I86" s="129">
        <f t="shared" si="1"/>
        <v>65.142857142857139</v>
      </c>
      <c r="J86" s="184">
        <v>0</v>
      </c>
      <c r="K86" s="111" t="s">
        <v>247</v>
      </c>
      <c r="L86" s="391">
        <f>SUM(J86:J95)</f>
        <v>2.4899999999999999E-2</v>
      </c>
      <c r="M86" s="60">
        <v>0</v>
      </c>
      <c r="N86" s="227" t="s">
        <v>120</v>
      </c>
      <c r="O86" s="227" t="s">
        <v>121</v>
      </c>
      <c r="P86" s="269"/>
      <c r="Q86" s="216" t="s">
        <v>416</v>
      </c>
      <c r="R86" s="194" t="s">
        <v>425</v>
      </c>
      <c r="S86" s="168">
        <v>44926</v>
      </c>
      <c r="T86" s="49"/>
      <c r="U86" s="49"/>
      <c r="V86" s="35"/>
    </row>
    <row r="87" spans="1:22" ht="80.25" customHeight="1" x14ac:dyDescent="0.25">
      <c r="A87" s="362"/>
      <c r="B87" s="352"/>
      <c r="C87" s="288"/>
      <c r="D87" s="352"/>
      <c r="E87" s="34" t="s">
        <v>59</v>
      </c>
      <c r="F87" s="113" t="s">
        <v>126</v>
      </c>
      <c r="G87" s="128">
        <v>44470</v>
      </c>
      <c r="H87" s="128">
        <v>44926</v>
      </c>
      <c r="I87" s="129">
        <f t="shared" si="1"/>
        <v>65.142857142857139</v>
      </c>
      <c r="J87" s="184">
        <v>0</v>
      </c>
      <c r="K87" s="112" t="s">
        <v>247</v>
      </c>
      <c r="L87" s="392"/>
      <c r="M87" s="60">
        <v>0</v>
      </c>
      <c r="N87" s="227" t="s">
        <v>120</v>
      </c>
      <c r="O87" s="227" t="s">
        <v>121</v>
      </c>
      <c r="P87" s="269"/>
      <c r="Q87" s="216" t="s">
        <v>416</v>
      </c>
      <c r="R87" s="194" t="s">
        <v>425</v>
      </c>
      <c r="S87" s="168">
        <v>44926</v>
      </c>
      <c r="T87" s="49"/>
      <c r="U87" s="49"/>
      <c r="V87" s="35"/>
    </row>
    <row r="88" spans="1:22" ht="66" customHeight="1" x14ac:dyDescent="0.25">
      <c r="A88" s="362"/>
      <c r="B88" s="352"/>
      <c r="C88" s="288"/>
      <c r="D88" s="352"/>
      <c r="E88" s="34" t="s">
        <v>60</v>
      </c>
      <c r="F88" s="113" t="s">
        <v>339</v>
      </c>
      <c r="G88" s="128">
        <v>44470</v>
      </c>
      <c r="H88" s="128">
        <v>44926</v>
      </c>
      <c r="I88" s="129">
        <f t="shared" si="1"/>
        <v>65.142857142857139</v>
      </c>
      <c r="J88" s="184">
        <v>0</v>
      </c>
      <c r="K88" s="112" t="s">
        <v>248</v>
      </c>
      <c r="L88" s="392"/>
      <c r="M88" s="60">
        <v>0</v>
      </c>
      <c r="N88" s="227" t="s">
        <v>120</v>
      </c>
      <c r="O88" s="227" t="s">
        <v>121</v>
      </c>
      <c r="P88" s="269"/>
      <c r="Q88" s="216" t="s">
        <v>416</v>
      </c>
      <c r="R88" s="194" t="s">
        <v>425</v>
      </c>
      <c r="S88" s="168">
        <v>44926</v>
      </c>
      <c r="T88" s="49"/>
      <c r="U88" s="49"/>
      <c r="V88" s="35"/>
    </row>
    <row r="89" spans="1:22" ht="70.5" customHeight="1" x14ac:dyDescent="0.25">
      <c r="A89" s="362"/>
      <c r="B89" s="352"/>
      <c r="C89" s="288"/>
      <c r="D89" s="352"/>
      <c r="E89" s="34" t="s">
        <v>110</v>
      </c>
      <c r="F89" s="113" t="s">
        <v>242</v>
      </c>
      <c r="G89" s="128">
        <v>44470</v>
      </c>
      <c r="H89" s="128">
        <v>44926</v>
      </c>
      <c r="I89" s="129">
        <f t="shared" si="1"/>
        <v>65.142857142857139</v>
      </c>
      <c r="J89" s="184">
        <v>0</v>
      </c>
      <c r="K89" s="112" t="s">
        <v>249</v>
      </c>
      <c r="L89" s="392"/>
      <c r="M89" s="60">
        <v>0</v>
      </c>
      <c r="N89" s="227" t="s">
        <v>120</v>
      </c>
      <c r="O89" s="227" t="s">
        <v>121</v>
      </c>
      <c r="P89" s="269"/>
      <c r="Q89" s="216" t="s">
        <v>416</v>
      </c>
      <c r="R89" s="194" t="s">
        <v>425</v>
      </c>
      <c r="S89" s="168">
        <v>44926</v>
      </c>
      <c r="T89" s="49"/>
      <c r="U89" s="49"/>
      <c r="V89" s="35"/>
    </row>
    <row r="90" spans="1:22" ht="312.75" customHeight="1" x14ac:dyDescent="0.25">
      <c r="A90" s="362"/>
      <c r="B90" s="352"/>
      <c r="C90" s="288"/>
      <c r="D90" s="352"/>
      <c r="E90" s="34" t="s">
        <v>240</v>
      </c>
      <c r="F90" s="113" t="s">
        <v>243</v>
      </c>
      <c r="G90" s="128">
        <v>44470</v>
      </c>
      <c r="H90" s="128">
        <v>44926</v>
      </c>
      <c r="I90" s="129">
        <f t="shared" si="1"/>
        <v>65.142857142857139</v>
      </c>
      <c r="J90" s="184">
        <v>8.3000000000000001E-3</v>
      </c>
      <c r="K90" s="112" t="s">
        <v>250</v>
      </c>
      <c r="L90" s="392"/>
      <c r="M90" s="60" t="s">
        <v>382</v>
      </c>
      <c r="N90" s="227" t="s">
        <v>120</v>
      </c>
      <c r="O90" s="227" t="s">
        <v>121</v>
      </c>
      <c r="P90" s="194" t="s">
        <v>463</v>
      </c>
      <c r="Q90" s="258" t="s">
        <v>480</v>
      </c>
      <c r="R90" s="194" t="s">
        <v>425</v>
      </c>
      <c r="S90" s="168">
        <v>44926</v>
      </c>
      <c r="T90" s="49"/>
      <c r="U90" s="49"/>
      <c r="V90" s="35"/>
    </row>
    <row r="91" spans="1:22" ht="99" customHeight="1" x14ac:dyDescent="0.25">
      <c r="A91" s="362"/>
      <c r="B91" s="352"/>
      <c r="C91" s="288"/>
      <c r="D91" s="352"/>
      <c r="E91" s="34" t="s">
        <v>241</v>
      </c>
      <c r="F91" s="113" t="s">
        <v>244</v>
      </c>
      <c r="G91" s="128">
        <v>44470</v>
      </c>
      <c r="H91" s="128">
        <v>44926</v>
      </c>
      <c r="I91" s="129">
        <f t="shared" si="1"/>
        <v>65.142857142857139</v>
      </c>
      <c r="J91" s="184">
        <v>0</v>
      </c>
      <c r="K91" s="112" t="s">
        <v>251</v>
      </c>
      <c r="L91" s="392"/>
      <c r="M91" s="60">
        <v>0</v>
      </c>
      <c r="N91" s="227" t="s">
        <v>120</v>
      </c>
      <c r="O91" s="227" t="s">
        <v>121</v>
      </c>
      <c r="P91" s="269"/>
      <c r="Q91" s="201" t="s">
        <v>416</v>
      </c>
      <c r="R91" s="194" t="s">
        <v>425</v>
      </c>
      <c r="S91" s="168">
        <v>44926</v>
      </c>
      <c r="T91" s="49"/>
      <c r="U91" s="49"/>
      <c r="V91" s="35"/>
    </row>
    <row r="92" spans="1:22" ht="408.75" customHeight="1" x14ac:dyDescent="0.25">
      <c r="A92" s="362"/>
      <c r="B92" s="352"/>
      <c r="C92" s="288"/>
      <c r="D92" s="352"/>
      <c r="E92" s="34" t="s">
        <v>113</v>
      </c>
      <c r="F92" s="113" t="s">
        <v>340</v>
      </c>
      <c r="G92" s="128">
        <v>44835</v>
      </c>
      <c r="H92" s="128">
        <v>44926</v>
      </c>
      <c r="I92" s="129">
        <f t="shared" si="1"/>
        <v>13</v>
      </c>
      <c r="J92" s="184">
        <v>8.3000000000000001E-3</v>
      </c>
      <c r="K92" s="112" t="s">
        <v>262</v>
      </c>
      <c r="L92" s="392"/>
      <c r="M92" s="60" t="s">
        <v>383</v>
      </c>
      <c r="N92" s="227" t="s">
        <v>120</v>
      </c>
      <c r="O92" s="227" t="s">
        <v>121</v>
      </c>
      <c r="P92" s="269" t="s">
        <v>464</v>
      </c>
      <c r="Q92" s="201" t="s">
        <v>485</v>
      </c>
      <c r="R92" s="194" t="s">
        <v>425</v>
      </c>
      <c r="S92" s="168">
        <v>44926</v>
      </c>
      <c r="T92" s="49"/>
      <c r="U92" s="49"/>
      <c r="V92" s="35"/>
    </row>
    <row r="93" spans="1:22" ht="408" customHeight="1" x14ac:dyDescent="0.25">
      <c r="A93" s="362"/>
      <c r="B93" s="352"/>
      <c r="C93" s="288"/>
      <c r="D93" s="352"/>
      <c r="E93" s="34" t="s">
        <v>140</v>
      </c>
      <c r="F93" s="113" t="s">
        <v>245</v>
      </c>
      <c r="G93" s="128">
        <v>44531</v>
      </c>
      <c r="H93" s="128">
        <v>44773</v>
      </c>
      <c r="I93" s="129">
        <f t="shared" si="1"/>
        <v>34.571428571428569</v>
      </c>
      <c r="J93" s="184">
        <v>8.3000000000000001E-3</v>
      </c>
      <c r="K93" s="112" t="s">
        <v>252</v>
      </c>
      <c r="L93" s="392"/>
      <c r="M93" s="60" t="s">
        <v>384</v>
      </c>
      <c r="N93" s="227" t="s">
        <v>120</v>
      </c>
      <c r="O93" s="227" t="s">
        <v>121</v>
      </c>
      <c r="P93" s="269" t="s">
        <v>465</v>
      </c>
      <c r="Q93" s="202" t="s">
        <v>486</v>
      </c>
      <c r="R93" s="194" t="s">
        <v>425</v>
      </c>
      <c r="S93" s="168">
        <v>44773</v>
      </c>
      <c r="T93" s="49"/>
      <c r="U93" s="49"/>
      <c r="V93" s="35"/>
    </row>
    <row r="94" spans="1:22" ht="38.25" x14ac:dyDescent="0.25">
      <c r="A94" s="362"/>
      <c r="B94" s="352"/>
      <c r="C94" s="288"/>
      <c r="D94" s="352"/>
      <c r="E94" s="34" t="s">
        <v>141</v>
      </c>
      <c r="F94" s="113" t="s">
        <v>341</v>
      </c>
      <c r="G94" s="128">
        <v>44835</v>
      </c>
      <c r="H94" s="128">
        <v>44926</v>
      </c>
      <c r="I94" s="129">
        <f t="shared" si="1"/>
        <v>13</v>
      </c>
      <c r="J94" s="184">
        <v>0</v>
      </c>
      <c r="K94" s="112" t="s">
        <v>292</v>
      </c>
      <c r="L94" s="392"/>
      <c r="M94" s="60">
        <v>0</v>
      </c>
      <c r="N94" s="227" t="s">
        <v>120</v>
      </c>
      <c r="O94" s="227" t="s">
        <v>121</v>
      </c>
      <c r="P94" s="269"/>
      <c r="Q94" s="209" t="s">
        <v>306</v>
      </c>
      <c r="R94" s="194" t="s">
        <v>425</v>
      </c>
      <c r="S94" s="168">
        <v>44926</v>
      </c>
      <c r="T94" s="49"/>
      <c r="U94" s="49"/>
      <c r="V94" s="35"/>
    </row>
    <row r="95" spans="1:22" ht="36" customHeight="1" x14ac:dyDescent="0.25">
      <c r="A95" s="362"/>
      <c r="B95" s="352"/>
      <c r="C95" s="288"/>
      <c r="D95" s="352"/>
      <c r="E95" s="34" t="s">
        <v>142</v>
      </c>
      <c r="F95" s="113" t="s">
        <v>246</v>
      </c>
      <c r="G95" s="128">
        <v>44835</v>
      </c>
      <c r="H95" s="128">
        <v>44926</v>
      </c>
      <c r="I95" s="129">
        <f t="shared" si="1"/>
        <v>13</v>
      </c>
      <c r="J95" s="184">
        <v>0</v>
      </c>
      <c r="K95" s="112" t="s">
        <v>253</v>
      </c>
      <c r="L95" s="393"/>
      <c r="M95" s="60">
        <v>0</v>
      </c>
      <c r="N95" s="227" t="s">
        <v>120</v>
      </c>
      <c r="O95" s="227" t="s">
        <v>121</v>
      </c>
      <c r="P95" s="269"/>
      <c r="Q95" s="209" t="s">
        <v>306</v>
      </c>
      <c r="R95" s="194" t="s">
        <v>425</v>
      </c>
      <c r="S95" s="168">
        <v>44926</v>
      </c>
      <c r="T95" s="49"/>
      <c r="U95" s="49"/>
      <c r="V95" s="35"/>
    </row>
    <row r="96" spans="1:22" ht="38.25" x14ac:dyDescent="0.25">
      <c r="A96" s="363">
        <v>10</v>
      </c>
      <c r="B96" s="335" t="s">
        <v>137</v>
      </c>
      <c r="C96" s="372" t="s">
        <v>53</v>
      </c>
      <c r="D96" s="335" t="s">
        <v>127</v>
      </c>
      <c r="E96" s="61" t="s">
        <v>58</v>
      </c>
      <c r="F96" s="69" t="s">
        <v>342</v>
      </c>
      <c r="G96" s="84">
        <v>44713</v>
      </c>
      <c r="H96" s="84">
        <v>44926</v>
      </c>
      <c r="I96" s="96">
        <f t="shared" si="1"/>
        <v>30.428571428571427</v>
      </c>
      <c r="J96" s="185">
        <v>0</v>
      </c>
      <c r="K96" s="130" t="s">
        <v>261</v>
      </c>
      <c r="L96" s="373">
        <f>SUM(J96:J104)</f>
        <v>0</v>
      </c>
      <c r="M96" s="61">
        <v>0</v>
      </c>
      <c r="N96" s="224" t="s">
        <v>120</v>
      </c>
      <c r="O96" s="224" t="s">
        <v>121</v>
      </c>
      <c r="P96" s="270"/>
      <c r="Q96" s="172" t="s">
        <v>307</v>
      </c>
      <c r="R96" s="195" t="s">
        <v>425</v>
      </c>
      <c r="S96" s="169">
        <v>44926</v>
      </c>
      <c r="T96" s="62"/>
      <c r="U96" s="62"/>
      <c r="V96" s="64"/>
    </row>
    <row r="97" spans="1:22" ht="38.25" x14ac:dyDescent="0.25">
      <c r="A97" s="363"/>
      <c r="B97" s="335"/>
      <c r="C97" s="372"/>
      <c r="D97" s="335"/>
      <c r="E97" s="61" t="s">
        <v>59</v>
      </c>
      <c r="F97" s="69" t="s">
        <v>254</v>
      </c>
      <c r="G97" s="84">
        <v>44713</v>
      </c>
      <c r="H97" s="84">
        <v>44926</v>
      </c>
      <c r="I97" s="96">
        <f t="shared" si="1"/>
        <v>30.428571428571427</v>
      </c>
      <c r="J97" s="185">
        <v>0</v>
      </c>
      <c r="K97" s="131" t="s">
        <v>262</v>
      </c>
      <c r="L97" s="373"/>
      <c r="M97" s="61">
        <v>0</v>
      </c>
      <c r="N97" s="224" t="s">
        <v>120</v>
      </c>
      <c r="O97" s="224" t="s">
        <v>121</v>
      </c>
      <c r="P97" s="270"/>
      <c r="Q97" s="172" t="s">
        <v>307</v>
      </c>
      <c r="R97" s="195" t="s">
        <v>425</v>
      </c>
      <c r="S97" s="169">
        <v>44926</v>
      </c>
      <c r="T97" s="62"/>
      <c r="U97" s="62"/>
      <c r="V97" s="64"/>
    </row>
    <row r="98" spans="1:22" ht="38.25" x14ac:dyDescent="0.25">
      <c r="A98" s="363"/>
      <c r="B98" s="335"/>
      <c r="C98" s="372"/>
      <c r="D98" s="335"/>
      <c r="E98" s="61" t="s">
        <v>60</v>
      </c>
      <c r="F98" s="69" t="s">
        <v>255</v>
      </c>
      <c r="G98" s="84">
        <v>44713</v>
      </c>
      <c r="H98" s="84">
        <v>44926</v>
      </c>
      <c r="I98" s="96">
        <f t="shared" si="1"/>
        <v>30.428571428571427</v>
      </c>
      <c r="J98" s="185">
        <v>0</v>
      </c>
      <c r="K98" s="131" t="s">
        <v>261</v>
      </c>
      <c r="L98" s="373"/>
      <c r="M98" s="61">
        <v>0</v>
      </c>
      <c r="N98" s="224" t="s">
        <v>120</v>
      </c>
      <c r="O98" s="224" t="s">
        <v>121</v>
      </c>
      <c r="P98" s="270"/>
      <c r="Q98" s="172" t="s">
        <v>307</v>
      </c>
      <c r="R98" s="195" t="s">
        <v>425</v>
      </c>
      <c r="S98" s="169">
        <v>44926</v>
      </c>
      <c r="T98" s="62"/>
      <c r="U98" s="62"/>
      <c r="V98" s="64"/>
    </row>
    <row r="99" spans="1:22" ht="38.25" x14ac:dyDescent="0.25">
      <c r="A99" s="363"/>
      <c r="B99" s="335"/>
      <c r="C99" s="372"/>
      <c r="D99" s="335"/>
      <c r="E99" s="61" t="s">
        <v>110</v>
      </c>
      <c r="F99" s="69" t="s">
        <v>256</v>
      </c>
      <c r="G99" s="84">
        <v>44713</v>
      </c>
      <c r="H99" s="84">
        <v>44926</v>
      </c>
      <c r="I99" s="96">
        <f t="shared" si="1"/>
        <v>30.428571428571427</v>
      </c>
      <c r="J99" s="185">
        <v>0</v>
      </c>
      <c r="K99" s="131" t="s">
        <v>263</v>
      </c>
      <c r="L99" s="373"/>
      <c r="M99" s="61">
        <v>0</v>
      </c>
      <c r="N99" s="224" t="s">
        <v>120</v>
      </c>
      <c r="O99" s="224" t="s">
        <v>121</v>
      </c>
      <c r="P99" s="270"/>
      <c r="Q99" s="172" t="s">
        <v>307</v>
      </c>
      <c r="R99" s="195" t="s">
        <v>425</v>
      </c>
      <c r="S99" s="169">
        <v>44926</v>
      </c>
      <c r="T99" s="62"/>
      <c r="U99" s="62"/>
      <c r="V99" s="64"/>
    </row>
    <row r="100" spans="1:22" ht="38.25" x14ac:dyDescent="0.25">
      <c r="A100" s="363"/>
      <c r="B100" s="335"/>
      <c r="C100" s="372"/>
      <c r="D100" s="335"/>
      <c r="E100" s="61" t="s">
        <v>111</v>
      </c>
      <c r="F100" s="69" t="s">
        <v>257</v>
      </c>
      <c r="G100" s="84">
        <v>44713</v>
      </c>
      <c r="H100" s="84">
        <v>44926</v>
      </c>
      <c r="I100" s="96">
        <f t="shared" si="1"/>
        <v>30.428571428571427</v>
      </c>
      <c r="J100" s="185">
        <v>0</v>
      </c>
      <c r="K100" s="131" t="s">
        <v>264</v>
      </c>
      <c r="L100" s="373"/>
      <c r="M100" s="61">
        <v>0</v>
      </c>
      <c r="N100" s="224" t="s">
        <v>120</v>
      </c>
      <c r="O100" s="224" t="s">
        <v>121</v>
      </c>
      <c r="P100" s="270"/>
      <c r="Q100" s="172" t="s">
        <v>307</v>
      </c>
      <c r="R100" s="195" t="s">
        <v>425</v>
      </c>
      <c r="S100" s="169">
        <v>44926</v>
      </c>
      <c r="T100" s="62"/>
      <c r="U100" s="62"/>
      <c r="V100" s="64"/>
    </row>
    <row r="101" spans="1:22" ht="38.25" x14ac:dyDescent="0.25">
      <c r="A101" s="363"/>
      <c r="B101" s="335"/>
      <c r="C101" s="372"/>
      <c r="D101" s="335"/>
      <c r="E101" s="61" t="s">
        <v>112</v>
      </c>
      <c r="F101" s="69" t="s">
        <v>258</v>
      </c>
      <c r="G101" s="84">
        <v>44713</v>
      </c>
      <c r="H101" s="84">
        <v>44926</v>
      </c>
      <c r="I101" s="96">
        <f t="shared" si="1"/>
        <v>30.428571428571427</v>
      </c>
      <c r="J101" s="185">
        <v>0</v>
      </c>
      <c r="K101" s="131" t="s">
        <v>265</v>
      </c>
      <c r="L101" s="373"/>
      <c r="M101" s="61">
        <v>0</v>
      </c>
      <c r="N101" s="224" t="s">
        <v>120</v>
      </c>
      <c r="O101" s="224" t="s">
        <v>121</v>
      </c>
      <c r="P101" s="270"/>
      <c r="Q101" s="172" t="s">
        <v>307</v>
      </c>
      <c r="R101" s="195" t="s">
        <v>425</v>
      </c>
      <c r="S101" s="169">
        <v>44926</v>
      </c>
      <c r="T101" s="62"/>
      <c r="U101" s="62"/>
      <c r="V101" s="64"/>
    </row>
    <row r="102" spans="1:22" ht="38.25" x14ac:dyDescent="0.25">
      <c r="A102" s="363"/>
      <c r="B102" s="335"/>
      <c r="C102" s="372"/>
      <c r="D102" s="335"/>
      <c r="E102" s="61" t="s">
        <v>113</v>
      </c>
      <c r="F102" s="69" t="s">
        <v>259</v>
      </c>
      <c r="G102" s="84">
        <v>44713</v>
      </c>
      <c r="H102" s="84">
        <v>44926</v>
      </c>
      <c r="I102" s="96">
        <f t="shared" si="1"/>
        <v>30.428571428571427</v>
      </c>
      <c r="J102" s="185">
        <v>0</v>
      </c>
      <c r="K102" s="131" t="s">
        <v>312</v>
      </c>
      <c r="L102" s="373"/>
      <c r="M102" s="61">
        <v>0</v>
      </c>
      <c r="N102" s="224" t="s">
        <v>120</v>
      </c>
      <c r="O102" s="224" t="s">
        <v>121</v>
      </c>
      <c r="P102" s="270"/>
      <c r="Q102" s="172" t="s">
        <v>307</v>
      </c>
      <c r="R102" s="195" t="s">
        <v>425</v>
      </c>
      <c r="S102" s="169">
        <v>44926</v>
      </c>
      <c r="T102" s="62"/>
      <c r="U102" s="62"/>
      <c r="V102" s="64"/>
    </row>
    <row r="103" spans="1:22" ht="38.25" x14ac:dyDescent="0.25">
      <c r="A103" s="363"/>
      <c r="B103" s="335"/>
      <c r="C103" s="372"/>
      <c r="D103" s="335"/>
      <c r="E103" s="61" t="s">
        <v>140</v>
      </c>
      <c r="F103" s="69" t="s">
        <v>313</v>
      </c>
      <c r="G103" s="84">
        <v>44713</v>
      </c>
      <c r="H103" s="84">
        <v>44926</v>
      </c>
      <c r="I103" s="96">
        <f t="shared" si="1"/>
        <v>30.428571428571427</v>
      </c>
      <c r="J103" s="185">
        <v>0</v>
      </c>
      <c r="K103" s="131" t="s">
        <v>314</v>
      </c>
      <c r="L103" s="373"/>
      <c r="M103" s="61">
        <v>0</v>
      </c>
      <c r="N103" s="224" t="s">
        <v>120</v>
      </c>
      <c r="O103" s="224" t="s">
        <v>121</v>
      </c>
      <c r="P103" s="270"/>
      <c r="Q103" s="172" t="s">
        <v>307</v>
      </c>
      <c r="R103" s="195" t="s">
        <v>425</v>
      </c>
      <c r="S103" s="169">
        <v>44926</v>
      </c>
      <c r="T103" s="62"/>
      <c r="U103" s="62"/>
      <c r="V103" s="64"/>
    </row>
    <row r="104" spans="1:22" ht="38.25" x14ac:dyDescent="0.25">
      <c r="A104" s="363"/>
      <c r="B104" s="335"/>
      <c r="C104" s="372"/>
      <c r="D104" s="335"/>
      <c r="E104" s="61" t="s">
        <v>141</v>
      </c>
      <c r="F104" s="69" t="s">
        <v>260</v>
      </c>
      <c r="G104" s="84">
        <v>44713</v>
      </c>
      <c r="H104" s="84">
        <v>44926</v>
      </c>
      <c r="I104" s="96">
        <f t="shared" si="1"/>
        <v>30.428571428571427</v>
      </c>
      <c r="J104" s="185">
        <v>0</v>
      </c>
      <c r="K104" s="131" t="s">
        <v>266</v>
      </c>
      <c r="L104" s="373"/>
      <c r="M104" s="61">
        <v>0</v>
      </c>
      <c r="N104" s="224" t="s">
        <v>120</v>
      </c>
      <c r="O104" s="224" t="s">
        <v>121</v>
      </c>
      <c r="P104" s="270"/>
      <c r="Q104" s="172" t="s">
        <v>307</v>
      </c>
      <c r="R104" s="195" t="s">
        <v>425</v>
      </c>
      <c r="S104" s="169">
        <v>44926</v>
      </c>
      <c r="T104" s="62"/>
      <c r="U104" s="62"/>
      <c r="V104" s="64"/>
    </row>
    <row r="105" spans="1:22" ht="38.25" x14ac:dyDescent="0.25">
      <c r="A105" s="368">
        <v>11</v>
      </c>
      <c r="B105" s="367" t="s">
        <v>138</v>
      </c>
      <c r="C105" s="366" t="s">
        <v>54</v>
      </c>
      <c r="D105" s="367" t="s">
        <v>315</v>
      </c>
      <c r="E105" s="40" t="s">
        <v>58</v>
      </c>
      <c r="F105" s="132" t="s">
        <v>95</v>
      </c>
      <c r="G105" s="91">
        <v>43969</v>
      </c>
      <c r="H105" s="91">
        <v>44006</v>
      </c>
      <c r="I105" s="97">
        <f t="shared" si="1"/>
        <v>5.2857142857142856</v>
      </c>
      <c r="J105" s="186">
        <v>1.6670000000000001E-2</v>
      </c>
      <c r="K105" s="132" t="s">
        <v>269</v>
      </c>
      <c r="L105" s="369">
        <f>SUM(J105:J106)</f>
        <v>3.3340000000000002E-2</v>
      </c>
      <c r="M105" s="40" t="s">
        <v>385</v>
      </c>
      <c r="N105" s="225" t="s">
        <v>120</v>
      </c>
      <c r="O105" s="225" t="s">
        <v>121</v>
      </c>
      <c r="P105" s="271"/>
      <c r="Q105" s="364" t="s">
        <v>438</v>
      </c>
      <c r="R105" s="401" t="s">
        <v>425</v>
      </c>
      <c r="S105" s="170">
        <v>44006</v>
      </c>
      <c r="T105" s="42"/>
      <c r="U105" s="42"/>
      <c r="V105" s="31"/>
    </row>
    <row r="106" spans="1:22" ht="38.25" x14ac:dyDescent="0.25">
      <c r="A106" s="368"/>
      <c r="B106" s="367"/>
      <c r="C106" s="366"/>
      <c r="D106" s="367"/>
      <c r="E106" s="41" t="s">
        <v>59</v>
      </c>
      <c r="F106" s="132" t="s">
        <v>119</v>
      </c>
      <c r="G106" s="91">
        <v>44006</v>
      </c>
      <c r="H106" s="91">
        <v>44070</v>
      </c>
      <c r="I106" s="97">
        <f t="shared" si="1"/>
        <v>9.1428571428571423</v>
      </c>
      <c r="J106" s="186">
        <v>1.6670000000000001E-2</v>
      </c>
      <c r="K106" s="132" t="s">
        <v>270</v>
      </c>
      <c r="L106" s="370"/>
      <c r="M106" s="40" t="s">
        <v>385</v>
      </c>
      <c r="N106" s="225" t="s">
        <v>120</v>
      </c>
      <c r="O106" s="225" t="s">
        <v>121</v>
      </c>
      <c r="P106" s="271"/>
      <c r="Q106" s="365"/>
      <c r="R106" s="402"/>
      <c r="S106" s="170">
        <v>44070</v>
      </c>
      <c r="T106" s="42"/>
      <c r="U106" s="42"/>
      <c r="V106" s="31"/>
    </row>
    <row r="107" spans="1:22" ht="36" customHeight="1" x14ac:dyDescent="0.25">
      <c r="A107" s="368"/>
      <c r="B107" s="367"/>
      <c r="C107" s="366"/>
      <c r="D107" s="367"/>
      <c r="E107" s="41" t="s">
        <v>60</v>
      </c>
      <c r="F107" s="133" t="s">
        <v>267</v>
      </c>
      <c r="G107" s="91">
        <v>44743</v>
      </c>
      <c r="H107" s="91">
        <v>44926</v>
      </c>
      <c r="I107" s="97">
        <f t="shared" si="1"/>
        <v>26.142857142857142</v>
      </c>
      <c r="J107" s="186">
        <v>0</v>
      </c>
      <c r="K107" s="133" t="s">
        <v>271</v>
      </c>
      <c r="L107" s="370"/>
      <c r="M107" s="40">
        <v>0</v>
      </c>
      <c r="N107" s="225" t="s">
        <v>120</v>
      </c>
      <c r="O107" s="225" t="s">
        <v>121</v>
      </c>
      <c r="P107" s="271"/>
      <c r="Q107" s="173" t="s">
        <v>308</v>
      </c>
      <c r="R107" s="217" t="s">
        <v>425</v>
      </c>
      <c r="S107" s="170">
        <v>44926</v>
      </c>
      <c r="T107" s="42"/>
      <c r="U107" s="42"/>
      <c r="V107" s="31"/>
    </row>
    <row r="108" spans="1:22" ht="36" customHeight="1" x14ac:dyDescent="0.25">
      <c r="A108" s="368"/>
      <c r="B108" s="367"/>
      <c r="C108" s="366"/>
      <c r="D108" s="367"/>
      <c r="E108" s="41" t="s">
        <v>110</v>
      </c>
      <c r="F108" s="143" t="s">
        <v>268</v>
      </c>
      <c r="G108" s="91">
        <v>44743</v>
      </c>
      <c r="H108" s="91">
        <v>44926</v>
      </c>
      <c r="I108" s="97">
        <f t="shared" si="1"/>
        <v>26.142857142857142</v>
      </c>
      <c r="J108" s="186">
        <v>0</v>
      </c>
      <c r="K108" s="134" t="s">
        <v>272</v>
      </c>
      <c r="L108" s="370"/>
      <c r="M108" s="40">
        <v>0</v>
      </c>
      <c r="N108" s="225" t="s">
        <v>120</v>
      </c>
      <c r="O108" s="225" t="s">
        <v>121</v>
      </c>
      <c r="P108" s="271"/>
      <c r="Q108" s="173" t="s">
        <v>309</v>
      </c>
      <c r="R108" s="217" t="s">
        <v>425</v>
      </c>
      <c r="S108" s="170">
        <v>44926</v>
      </c>
      <c r="T108" s="42"/>
      <c r="U108" s="42"/>
      <c r="V108" s="31"/>
    </row>
    <row r="109" spans="1:22" ht="36" customHeight="1" x14ac:dyDescent="0.25">
      <c r="A109" s="368"/>
      <c r="B109" s="367"/>
      <c r="C109" s="366"/>
      <c r="D109" s="367"/>
      <c r="E109" s="41" t="s">
        <v>111</v>
      </c>
      <c r="F109" s="143" t="s">
        <v>316</v>
      </c>
      <c r="G109" s="91">
        <v>44743</v>
      </c>
      <c r="H109" s="91">
        <v>44926</v>
      </c>
      <c r="I109" s="97">
        <f t="shared" si="1"/>
        <v>26.142857142857142</v>
      </c>
      <c r="J109" s="186">
        <v>0</v>
      </c>
      <c r="K109" s="142" t="s">
        <v>289</v>
      </c>
      <c r="L109" s="371"/>
      <c r="M109" s="40">
        <v>0</v>
      </c>
      <c r="N109" s="225" t="s">
        <v>120</v>
      </c>
      <c r="O109" s="225" t="s">
        <v>121</v>
      </c>
      <c r="P109" s="271"/>
      <c r="Q109" s="173" t="s">
        <v>310</v>
      </c>
      <c r="R109" s="217" t="s">
        <v>343</v>
      </c>
      <c r="S109" s="170">
        <v>44926</v>
      </c>
      <c r="T109" s="42"/>
      <c r="U109" s="42"/>
      <c r="V109" s="31"/>
    </row>
    <row r="110" spans="1:22" ht="168.75" customHeight="1" x14ac:dyDescent="0.25">
      <c r="A110" s="329">
        <v>12</v>
      </c>
      <c r="B110" s="331" t="s">
        <v>317</v>
      </c>
      <c r="C110" s="293" t="s">
        <v>55</v>
      </c>
      <c r="D110" s="331" t="s">
        <v>93</v>
      </c>
      <c r="E110" s="135" t="s">
        <v>58</v>
      </c>
      <c r="F110" s="136" t="s">
        <v>273</v>
      </c>
      <c r="G110" s="85">
        <v>44409</v>
      </c>
      <c r="H110" s="85">
        <v>44895</v>
      </c>
      <c r="I110" s="92">
        <f t="shared" si="1"/>
        <v>69.428571428571431</v>
      </c>
      <c r="J110" s="176">
        <v>1.1900000000000001E-2</v>
      </c>
      <c r="K110" s="136" t="s">
        <v>281</v>
      </c>
      <c r="L110" s="336">
        <f>SUM(J110:J116)</f>
        <v>1.8500000000000003E-2</v>
      </c>
      <c r="M110" s="203" t="s">
        <v>403</v>
      </c>
      <c r="N110" s="222" t="s">
        <v>120</v>
      </c>
      <c r="O110" s="222" t="s">
        <v>121</v>
      </c>
      <c r="P110" s="196" t="s">
        <v>466</v>
      </c>
      <c r="Q110" s="177" t="s">
        <v>480</v>
      </c>
      <c r="R110" s="196" t="s">
        <v>425</v>
      </c>
      <c r="S110" s="161">
        <v>44895</v>
      </c>
      <c r="T110" s="157"/>
      <c r="U110" s="39"/>
      <c r="V110" s="26"/>
    </row>
    <row r="111" spans="1:22" ht="144" customHeight="1" x14ac:dyDescent="0.25">
      <c r="A111" s="329"/>
      <c r="B111" s="331"/>
      <c r="C111" s="293"/>
      <c r="D111" s="331"/>
      <c r="E111" s="135" t="s">
        <v>59</v>
      </c>
      <c r="F111" s="136" t="s">
        <v>274</v>
      </c>
      <c r="G111" s="85">
        <v>44501</v>
      </c>
      <c r="H111" s="85">
        <v>44926</v>
      </c>
      <c r="I111" s="92">
        <f t="shared" si="1"/>
        <v>60.714285714285715</v>
      </c>
      <c r="J111" s="176">
        <v>1.9E-3</v>
      </c>
      <c r="K111" s="136" t="s">
        <v>282</v>
      </c>
      <c r="L111" s="337"/>
      <c r="M111" s="203" t="s">
        <v>386</v>
      </c>
      <c r="N111" s="222" t="s">
        <v>120</v>
      </c>
      <c r="O111" s="222" t="s">
        <v>121</v>
      </c>
      <c r="P111" s="196" t="s">
        <v>404</v>
      </c>
      <c r="Q111" s="213" t="s">
        <v>424</v>
      </c>
      <c r="R111" s="196" t="s">
        <v>425</v>
      </c>
      <c r="S111" s="161">
        <v>44926</v>
      </c>
      <c r="T111" s="157"/>
      <c r="U111" s="39"/>
      <c r="V111" s="26"/>
    </row>
    <row r="112" spans="1:22" ht="180.75" customHeight="1" x14ac:dyDescent="0.25">
      <c r="A112" s="329"/>
      <c r="B112" s="331"/>
      <c r="C112" s="293"/>
      <c r="D112" s="331"/>
      <c r="E112" s="135" t="s">
        <v>275</v>
      </c>
      <c r="F112" s="137" t="s">
        <v>276</v>
      </c>
      <c r="G112" s="85">
        <v>44501</v>
      </c>
      <c r="H112" s="85">
        <v>44865</v>
      </c>
      <c r="I112" s="92">
        <f t="shared" si="1"/>
        <v>52</v>
      </c>
      <c r="J112" s="176">
        <v>1.9E-3</v>
      </c>
      <c r="K112" s="138" t="s">
        <v>283</v>
      </c>
      <c r="L112" s="337"/>
      <c r="M112" s="203" t="s">
        <v>387</v>
      </c>
      <c r="N112" s="222" t="s">
        <v>120</v>
      </c>
      <c r="O112" s="222" t="s">
        <v>121</v>
      </c>
      <c r="P112" s="196" t="s">
        <v>405</v>
      </c>
      <c r="Q112" s="213" t="s">
        <v>436</v>
      </c>
      <c r="R112" s="196" t="s">
        <v>425</v>
      </c>
      <c r="S112" s="161">
        <v>44865</v>
      </c>
      <c r="T112" s="157"/>
      <c r="U112" s="39"/>
      <c r="V112" s="26"/>
    </row>
    <row r="113" spans="1:22" ht="136.5" customHeight="1" x14ac:dyDescent="0.25">
      <c r="A113" s="329"/>
      <c r="B113" s="331"/>
      <c r="C113" s="293"/>
      <c r="D113" s="331"/>
      <c r="E113" s="135" t="s">
        <v>110</v>
      </c>
      <c r="F113" s="137" t="s">
        <v>277</v>
      </c>
      <c r="G113" s="85">
        <v>44562</v>
      </c>
      <c r="H113" s="85">
        <v>44926</v>
      </c>
      <c r="I113" s="92">
        <f t="shared" si="1"/>
        <v>52</v>
      </c>
      <c r="J113" s="176">
        <v>1.9E-3</v>
      </c>
      <c r="K113" s="138" t="s">
        <v>318</v>
      </c>
      <c r="L113" s="337"/>
      <c r="M113" s="203" t="s">
        <v>406</v>
      </c>
      <c r="N113" s="222" t="s">
        <v>120</v>
      </c>
      <c r="O113" s="222" t="s">
        <v>121</v>
      </c>
      <c r="P113" s="196" t="s">
        <v>407</v>
      </c>
      <c r="Q113" s="214" t="s">
        <v>434</v>
      </c>
      <c r="R113" s="196" t="s">
        <v>425</v>
      </c>
      <c r="S113" s="161">
        <v>44926</v>
      </c>
      <c r="T113" s="157"/>
      <c r="U113" s="39"/>
      <c r="V113" s="26"/>
    </row>
    <row r="114" spans="1:22" ht="149.25" customHeight="1" x14ac:dyDescent="0.25">
      <c r="A114" s="329"/>
      <c r="B114" s="331"/>
      <c r="C114" s="293"/>
      <c r="D114" s="331"/>
      <c r="E114" s="135" t="s">
        <v>111</v>
      </c>
      <c r="F114" s="137" t="s">
        <v>278</v>
      </c>
      <c r="G114" s="85">
        <v>44562</v>
      </c>
      <c r="H114" s="85">
        <v>44926</v>
      </c>
      <c r="I114" s="92">
        <f t="shared" si="1"/>
        <v>52</v>
      </c>
      <c r="J114" s="176">
        <v>8.9999999999999998E-4</v>
      </c>
      <c r="K114" s="138" t="s">
        <v>284</v>
      </c>
      <c r="L114" s="337"/>
      <c r="M114" s="203" t="s">
        <v>408</v>
      </c>
      <c r="N114" s="222" t="s">
        <v>120</v>
      </c>
      <c r="O114" s="222" t="s">
        <v>121</v>
      </c>
      <c r="P114" s="196" t="s">
        <v>467</v>
      </c>
      <c r="Q114" s="254" t="s">
        <v>470</v>
      </c>
      <c r="R114" s="196" t="s">
        <v>425</v>
      </c>
      <c r="S114" s="161">
        <v>44926</v>
      </c>
      <c r="T114" s="157"/>
      <c r="U114" s="39"/>
      <c r="V114" s="26"/>
    </row>
    <row r="115" spans="1:22" ht="38.25" x14ac:dyDescent="0.25">
      <c r="A115" s="329"/>
      <c r="B115" s="331"/>
      <c r="C115" s="293"/>
      <c r="D115" s="331"/>
      <c r="E115" s="135" t="s">
        <v>112</v>
      </c>
      <c r="F115" s="137" t="s">
        <v>279</v>
      </c>
      <c r="G115" s="85">
        <v>44773</v>
      </c>
      <c r="H115" s="85">
        <v>44926</v>
      </c>
      <c r="I115" s="92">
        <f t="shared" si="1"/>
        <v>21.857142857142858</v>
      </c>
      <c r="J115" s="176">
        <v>0</v>
      </c>
      <c r="K115" s="138" t="s">
        <v>319</v>
      </c>
      <c r="L115" s="337"/>
      <c r="M115" s="203">
        <v>0</v>
      </c>
      <c r="N115" s="222" t="s">
        <v>120</v>
      </c>
      <c r="O115" s="222" t="s">
        <v>121</v>
      </c>
      <c r="P115" s="196"/>
      <c r="Q115" s="210" t="s">
        <v>311</v>
      </c>
      <c r="R115" s="196" t="s">
        <v>425</v>
      </c>
      <c r="S115" s="161">
        <v>44926</v>
      </c>
      <c r="T115" s="157"/>
      <c r="U115" s="39"/>
      <c r="V115" s="26"/>
    </row>
    <row r="116" spans="1:22" ht="39" thickBot="1" x14ac:dyDescent="0.3">
      <c r="A116" s="330"/>
      <c r="B116" s="332"/>
      <c r="C116" s="333"/>
      <c r="D116" s="334"/>
      <c r="E116" s="139" t="s">
        <v>113</v>
      </c>
      <c r="F116" s="140" t="s">
        <v>280</v>
      </c>
      <c r="G116" s="86">
        <v>44773</v>
      </c>
      <c r="H116" s="86">
        <v>44926</v>
      </c>
      <c r="I116" s="98">
        <f t="shared" si="1"/>
        <v>21.857142857142858</v>
      </c>
      <c r="J116" s="187">
        <v>0</v>
      </c>
      <c r="K116" s="141" t="s">
        <v>285</v>
      </c>
      <c r="L116" s="338"/>
      <c r="M116" s="65">
        <v>0</v>
      </c>
      <c r="N116" s="222" t="s">
        <v>120</v>
      </c>
      <c r="O116" s="222" t="s">
        <v>121</v>
      </c>
      <c r="P116" s="196"/>
      <c r="Q116" s="210" t="s">
        <v>311</v>
      </c>
      <c r="R116" s="196" t="s">
        <v>425</v>
      </c>
      <c r="S116" s="171">
        <v>44926</v>
      </c>
      <c r="T116" s="158"/>
      <c r="U116" s="66"/>
      <c r="V116" s="67"/>
    </row>
    <row r="117" spans="1:22" ht="19.5" customHeight="1" x14ac:dyDescent="0.25">
      <c r="A117" s="275" t="s">
        <v>23</v>
      </c>
      <c r="B117" s="275"/>
      <c r="C117" s="275"/>
      <c r="D117" s="275"/>
      <c r="E117" s="1" t="s">
        <v>24</v>
      </c>
      <c r="F117" s="188">
        <f>L10</f>
        <v>8.3339999999999997E-2</v>
      </c>
      <c r="G117" s="2"/>
      <c r="H117" s="2"/>
      <c r="I117" s="11"/>
      <c r="J117" s="8"/>
      <c r="K117" s="3"/>
      <c r="L117" s="3"/>
      <c r="M117" s="1"/>
      <c r="N117" s="211"/>
      <c r="O117" s="1"/>
      <c r="P117" s="272"/>
      <c r="Q117" s="1"/>
      <c r="R117" s="3"/>
      <c r="S117" s="3"/>
      <c r="T117" s="4"/>
      <c r="U117" s="4"/>
      <c r="V117" s="4"/>
    </row>
    <row r="118" spans="1:22" ht="14.25" customHeight="1" x14ac:dyDescent="0.25">
      <c r="A118" s="355" t="s">
        <v>442</v>
      </c>
      <c r="B118" s="355"/>
      <c r="C118" s="6"/>
      <c r="D118" s="6"/>
      <c r="E118" s="1" t="s">
        <v>25</v>
      </c>
      <c r="F118" s="188">
        <f>L13</f>
        <v>4.5499999999999999E-2</v>
      </c>
      <c r="G118" s="2"/>
      <c r="H118" s="2"/>
      <c r="I118" s="11"/>
      <c r="J118" s="8"/>
      <c r="K118" s="3"/>
      <c r="L118" s="3"/>
      <c r="M118" s="1"/>
      <c r="N118" s="211"/>
      <c r="O118" s="1"/>
      <c r="P118" s="272"/>
      <c r="Q118" s="1"/>
      <c r="R118" s="3"/>
      <c r="S118" s="3"/>
      <c r="T118" s="4"/>
      <c r="U118" s="4"/>
      <c r="V118" s="4"/>
    </row>
    <row r="119" spans="1:22" x14ac:dyDescent="0.25">
      <c r="A119" s="5"/>
      <c r="B119" s="147"/>
      <c r="C119" s="6"/>
      <c r="D119" s="6"/>
      <c r="E119" s="1" t="s">
        <v>26</v>
      </c>
      <c r="F119" s="188">
        <f>L23</f>
        <v>3.570000000000001E-2</v>
      </c>
      <c r="G119" s="2"/>
      <c r="H119" s="2"/>
      <c r="I119" s="11"/>
      <c r="J119" s="8"/>
      <c r="K119" s="3"/>
      <c r="L119" s="3"/>
      <c r="M119" s="1"/>
      <c r="N119" s="211"/>
      <c r="O119" s="1"/>
      <c r="P119" s="272"/>
      <c r="Q119" s="1"/>
      <c r="R119" s="3"/>
      <c r="S119" s="3"/>
      <c r="T119" s="4"/>
      <c r="U119" s="4"/>
      <c r="V119" s="4"/>
    </row>
    <row r="120" spans="1:22" x14ac:dyDescent="0.25">
      <c r="A120" s="5"/>
      <c r="B120" s="147"/>
      <c r="C120" s="6"/>
      <c r="D120" s="6"/>
      <c r="E120" s="1" t="s">
        <v>27</v>
      </c>
      <c r="F120" s="188">
        <f>L45</f>
        <v>4.1599999999999998E-2</v>
      </c>
      <c r="G120" s="2"/>
      <c r="H120" s="2"/>
      <c r="I120" s="11"/>
      <c r="J120" s="8"/>
      <c r="K120" s="3"/>
      <c r="L120" s="3"/>
      <c r="M120" s="1"/>
      <c r="N120" s="211"/>
      <c r="O120" s="1"/>
      <c r="P120" s="272"/>
      <c r="Q120" s="1"/>
      <c r="R120" s="3"/>
      <c r="S120" s="3"/>
      <c r="T120" s="4"/>
      <c r="U120" s="4"/>
      <c r="V120" s="4"/>
    </row>
    <row r="121" spans="1:22" x14ac:dyDescent="0.25">
      <c r="A121" s="5"/>
      <c r="B121" s="5"/>
      <c r="C121" s="6"/>
      <c r="D121" s="6"/>
      <c r="E121" s="1" t="s">
        <v>28</v>
      </c>
      <c r="F121" s="188">
        <f>L52</f>
        <v>8.3000000000000004E-2</v>
      </c>
      <c r="G121" s="2"/>
      <c r="H121" s="2"/>
      <c r="I121" s="11"/>
      <c r="J121" s="8"/>
      <c r="K121" s="3"/>
      <c r="L121" s="3"/>
      <c r="M121" s="1"/>
      <c r="N121" s="211"/>
      <c r="O121" s="1"/>
      <c r="P121" s="272"/>
      <c r="Q121" s="1"/>
      <c r="R121" s="3"/>
      <c r="S121" s="3"/>
      <c r="T121" s="4"/>
      <c r="U121" s="4"/>
      <c r="V121" s="4"/>
    </row>
    <row r="122" spans="1:22" x14ac:dyDescent="0.25">
      <c r="A122" s="5"/>
      <c r="B122" s="5"/>
      <c r="C122" s="6"/>
      <c r="D122" s="6"/>
      <c r="E122" s="1" t="s">
        <v>29</v>
      </c>
      <c r="F122" s="188">
        <f>L57</f>
        <v>8.3339999999999997E-2</v>
      </c>
      <c r="G122" s="2"/>
      <c r="H122" s="2"/>
      <c r="I122" s="11"/>
      <c r="J122" s="8"/>
      <c r="K122" s="3"/>
      <c r="L122" s="3"/>
      <c r="M122" s="1"/>
      <c r="N122" s="211"/>
      <c r="O122" s="1"/>
      <c r="P122" s="272"/>
      <c r="Q122" s="1"/>
      <c r="R122" s="3"/>
      <c r="S122" s="3"/>
      <c r="T122" s="4"/>
      <c r="U122" s="4"/>
      <c r="V122" s="4"/>
    </row>
    <row r="123" spans="1:22" ht="25.5" customHeight="1" x14ac:dyDescent="0.25">
      <c r="A123" s="5"/>
      <c r="B123" s="5"/>
      <c r="C123" s="6"/>
      <c r="D123" s="6"/>
      <c r="E123" s="1" t="s">
        <v>320</v>
      </c>
      <c r="F123" s="188">
        <f>L63</f>
        <v>5.9500000000000004E-2</v>
      </c>
      <c r="G123" s="274" t="s">
        <v>321</v>
      </c>
      <c r="H123" s="274"/>
      <c r="I123" s="274"/>
      <c r="J123" s="274"/>
      <c r="K123" s="274"/>
      <c r="L123" s="3"/>
      <c r="M123" s="328" t="s">
        <v>345</v>
      </c>
      <c r="N123" s="328"/>
      <c r="O123" s="1"/>
      <c r="P123" s="272"/>
      <c r="Q123" s="1"/>
      <c r="R123" s="3"/>
      <c r="S123" s="3"/>
      <c r="T123" s="4"/>
      <c r="U123" s="4"/>
      <c r="V123" s="4"/>
    </row>
    <row r="124" spans="1:22" ht="22.5" customHeight="1" x14ac:dyDescent="0.25">
      <c r="A124" s="5"/>
      <c r="B124" s="5"/>
      <c r="C124" s="6"/>
      <c r="D124" s="6"/>
      <c r="E124" s="1" t="s">
        <v>30</v>
      </c>
      <c r="F124" s="188">
        <f>L70</f>
        <v>3.1400000000000004E-2</v>
      </c>
      <c r="G124" s="274" t="s">
        <v>294</v>
      </c>
      <c r="H124" s="274"/>
      <c r="I124" s="274"/>
      <c r="J124" s="274"/>
      <c r="K124" s="274"/>
      <c r="L124" s="3"/>
      <c r="M124" s="328" t="s">
        <v>346</v>
      </c>
      <c r="N124" s="328"/>
      <c r="O124" s="1"/>
      <c r="P124" s="272"/>
      <c r="Q124" s="1"/>
      <c r="R124" s="3"/>
      <c r="S124" s="3"/>
      <c r="T124" s="4"/>
      <c r="U124" s="4"/>
      <c r="V124" s="4"/>
    </row>
    <row r="125" spans="1:22" x14ac:dyDescent="0.25">
      <c r="A125" s="5"/>
      <c r="B125" s="5"/>
      <c r="C125" s="6"/>
      <c r="D125" s="6"/>
      <c r="E125" s="1" t="s">
        <v>31</v>
      </c>
      <c r="F125" s="188">
        <f>L86</f>
        <v>2.4899999999999999E-2</v>
      </c>
      <c r="G125" s="2"/>
      <c r="H125" s="2"/>
      <c r="I125" s="11"/>
      <c r="J125" s="8"/>
      <c r="K125" s="3"/>
      <c r="L125" s="3"/>
      <c r="M125" s="1"/>
      <c r="N125" s="211"/>
      <c r="O125" s="1"/>
      <c r="P125" s="272"/>
      <c r="Q125" s="1"/>
      <c r="R125" s="3"/>
      <c r="S125" s="3"/>
      <c r="T125" s="4"/>
      <c r="U125" s="4"/>
      <c r="V125" s="4"/>
    </row>
    <row r="126" spans="1:22" x14ac:dyDescent="0.25">
      <c r="A126" s="5"/>
      <c r="B126" s="5"/>
      <c r="C126" s="6"/>
      <c r="D126" s="6"/>
      <c r="E126" s="1" t="s">
        <v>32</v>
      </c>
      <c r="F126" s="188">
        <f>L96</f>
        <v>0</v>
      </c>
      <c r="G126" s="2"/>
      <c r="H126" s="2"/>
      <c r="I126" s="11"/>
      <c r="J126" s="18"/>
      <c r="K126" s="3"/>
      <c r="L126" s="3"/>
      <c r="M126" s="1"/>
      <c r="N126" s="211"/>
      <c r="O126" s="1"/>
      <c r="P126" s="272"/>
      <c r="Q126" s="1"/>
      <c r="R126" s="3"/>
      <c r="S126" s="3"/>
      <c r="T126" s="4"/>
      <c r="U126" s="4"/>
      <c r="V126" s="4"/>
    </row>
    <row r="127" spans="1:22" x14ac:dyDescent="0.25">
      <c r="A127" s="5"/>
      <c r="B127" s="5"/>
      <c r="C127" s="6"/>
      <c r="D127" s="6"/>
      <c r="E127" s="1" t="s">
        <v>33</v>
      </c>
      <c r="F127" s="188">
        <f>L105</f>
        <v>3.3340000000000002E-2</v>
      </c>
      <c r="G127" s="2"/>
      <c r="H127" s="2"/>
      <c r="I127" s="11"/>
      <c r="J127" s="18"/>
      <c r="K127" s="3"/>
      <c r="L127" s="3"/>
      <c r="M127" s="1"/>
      <c r="N127" s="211"/>
      <c r="O127" s="1"/>
      <c r="P127" s="272"/>
      <c r="Q127" s="1"/>
      <c r="R127" s="3"/>
      <c r="S127" s="3"/>
      <c r="T127" s="4"/>
      <c r="U127" s="4"/>
      <c r="V127" s="4"/>
    </row>
    <row r="128" spans="1:22" x14ac:dyDescent="0.25">
      <c r="A128" s="5"/>
      <c r="B128" s="5"/>
      <c r="C128" s="6"/>
      <c r="D128" s="6"/>
      <c r="E128" s="1" t="s">
        <v>34</v>
      </c>
      <c r="F128" s="188">
        <f>L110</f>
        <v>1.8500000000000003E-2</v>
      </c>
      <c r="G128" s="2"/>
      <c r="H128" s="2"/>
      <c r="I128" s="11"/>
      <c r="J128" s="18"/>
      <c r="K128" s="3"/>
      <c r="L128" s="3"/>
      <c r="M128" s="1"/>
      <c r="N128" s="211"/>
      <c r="O128" s="1"/>
      <c r="P128" s="272"/>
      <c r="Q128" s="1"/>
      <c r="R128" s="3"/>
      <c r="S128" s="3"/>
      <c r="T128" s="4"/>
      <c r="U128" s="4"/>
      <c r="V128" s="4"/>
    </row>
    <row r="129" spans="1:22" x14ac:dyDescent="0.25">
      <c r="A129" s="145"/>
      <c r="B129" s="145"/>
      <c r="C129" s="6"/>
      <c r="D129" s="6"/>
      <c r="E129" s="1"/>
      <c r="F129" s="188"/>
      <c r="G129" s="2"/>
      <c r="H129" s="2"/>
      <c r="I129" s="11"/>
      <c r="J129" s="18"/>
      <c r="K129" s="3"/>
      <c r="L129" s="3"/>
      <c r="M129" s="1"/>
      <c r="N129" s="211"/>
      <c r="O129" s="1"/>
      <c r="P129" s="272"/>
      <c r="Q129" s="1"/>
      <c r="R129" s="3"/>
      <c r="S129" s="3"/>
      <c r="T129" s="4"/>
      <c r="U129" s="4"/>
      <c r="V129" s="4"/>
    </row>
    <row r="130" spans="1:22" x14ac:dyDescent="0.25">
      <c r="A130" s="351" t="s">
        <v>35</v>
      </c>
      <c r="B130" s="351"/>
      <c r="C130" s="351"/>
      <c r="D130" s="351"/>
      <c r="E130" s="10">
        <f>SUM(F117:F128)</f>
        <v>0.54011999999999993</v>
      </c>
      <c r="F130" s="7" t="s">
        <v>293</v>
      </c>
      <c r="G130" s="2"/>
      <c r="H130" s="2"/>
      <c r="I130" s="11"/>
      <c r="J130" s="18"/>
      <c r="K130" s="3"/>
      <c r="L130" s="3"/>
      <c r="M130" s="1"/>
      <c r="N130" s="211"/>
      <c r="O130" s="1"/>
      <c r="P130" s="272"/>
      <c r="Q130" s="1"/>
      <c r="R130" s="3"/>
      <c r="S130" s="3"/>
      <c r="T130" s="4"/>
      <c r="U130" s="4"/>
      <c r="V130" s="4"/>
    </row>
  </sheetData>
  <mergeCells count="114">
    <mergeCell ref="L63:L69"/>
    <mergeCell ref="L70:L85"/>
    <mergeCell ref="L86:L95"/>
    <mergeCell ref="S8:S9"/>
    <mergeCell ref="Q57:Q62"/>
    <mergeCell ref="K8:K9"/>
    <mergeCell ref="N8:N9"/>
    <mergeCell ref="L8:L9"/>
    <mergeCell ref="R105:R106"/>
    <mergeCell ref="R57:R62"/>
    <mergeCell ref="R10:R12"/>
    <mergeCell ref="Q13:Q17"/>
    <mergeCell ref="L57:L62"/>
    <mergeCell ref="O8:O9"/>
    <mergeCell ref="P8:P9"/>
    <mergeCell ref="Q52:Q56"/>
    <mergeCell ref="R52:R56"/>
    <mergeCell ref="I8:I9"/>
    <mergeCell ref="J8:J9"/>
    <mergeCell ref="L10:L12"/>
    <mergeCell ref="D52:D56"/>
    <mergeCell ref="C52:C56"/>
    <mergeCell ref="L23:L44"/>
    <mergeCell ref="C45:C51"/>
    <mergeCell ref="D45:D51"/>
    <mergeCell ref="L13:L22"/>
    <mergeCell ref="L45:L51"/>
    <mergeCell ref="A130:D130"/>
    <mergeCell ref="D86:D95"/>
    <mergeCell ref="A45:A51"/>
    <mergeCell ref="B45:B51"/>
    <mergeCell ref="A118:B118"/>
    <mergeCell ref="B63:B69"/>
    <mergeCell ref="V8:V9"/>
    <mergeCell ref="U8:U9"/>
    <mergeCell ref="T8:T9"/>
    <mergeCell ref="E8:E9"/>
    <mergeCell ref="A86:A95"/>
    <mergeCell ref="B86:B95"/>
    <mergeCell ref="A96:A104"/>
    <mergeCell ref="Q105:Q106"/>
    <mergeCell ref="C105:C109"/>
    <mergeCell ref="B105:B109"/>
    <mergeCell ref="A105:A109"/>
    <mergeCell ref="D105:D109"/>
    <mergeCell ref="L105:L109"/>
    <mergeCell ref="D96:D104"/>
    <mergeCell ref="C96:C104"/>
    <mergeCell ref="L96:L104"/>
    <mergeCell ref="B13:B22"/>
    <mergeCell ref="C8:C9"/>
    <mergeCell ref="A8:A9"/>
    <mergeCell ref="M8:M9"/>
    <mergeCell ref="G124:K124"/>
    <mergeCell ref="M123:N123"/>
    <mergeCell ref="M124:N124"/>
    <mergeCell ref="A110:A116"/>
    <mergeCell ref="B110:B116"/>
    <mergeCell ref="C110:C116"/>
    <mergeCell ref="D110:D116"/>
    <mergeCell ref="B96:B104"/>
    <mergeCell ref="L110:L116"/>
    <mergeCell ref="B70:B85"/>
    <mergeCell ref="C70:C85"/>
    <mergeCell ref="D70:D85"/>
    <mergeCell ref="A63:A69"/>
    <mergeCell ref="A52:A56"/>
    <mergeCell ref="A13:A22"/>
    <mergeCell ref="D23:D44"/>
    <mergeCell ref="C23:C44"/>
    <mergeCell ref="A23:A44"/>
    <mergeCell ref="D10:D12"/>
    <mergeCell ref="G8:H8"/>
    <mergeCell ref="L52:L56"/>
    <mergeCell ref="F8:F9"/>
    <mergeCell ref="J2:K2"/>
    <mergeCell ref="C13:C22"/>
    <mergeCell ref="D13:D22"/>
    <mergeCell ref="C6:V6"/>
    <mergeCell ref="A6:B6"/>
    <mergeCell ref="B8:B9"/>
    <mergeCell ref="A2:B2"/>
    <mergeCell ref="C2:I2"/>
    <mergeCell ref="A3:B3"/>
    <mergeCell ref="C3:I3"/>
    <mergeCell ref="J3:K3"/>
    <mergeCell ref="L3:V3"/>
    <mergeCell ref="A4:B4"/>
    <mergeCell ref="C4:I4"/>
    <mergeCell ref="J4:K4"/>
    <mergeCell ref="L4:V4"/>
    <mergeCell ref="Q10:Q12"/>
    <mergeCell ref="A5:B5"/>
    <mergeCell ref="D8:D9"/>
    <mergeCell ref="Q8:Q9"/>
    <mergeCell ref="T7:V7"/>
    <mergeCell ref="Q7:R7"/>
    <mergeCell ref="R8:R9"/>
    <mergeCell ref="A7:P7"/>
    <mergeCell ref="G123:K123"/>
    <mergeCell ref="A117:D117"/>
    <mergeCell ref="A70:A85"/>
    <mergeCell ref="A10:A12"/>
    <mergeCell ref="B10:B12"/>
    <mergeCell ref="C10:C12"/>
    <mergeCell ref="B57:B62"/>
    <mergeCell ref="B52:B56"/>
    <mergeCell ref="C63:C69"/>
    <mergeCell ref="D63:D69"/>
    <mergeCell ref="C57:C62"/>
    <mergeCell ref="D57:D62"/>
    <mergeCell ref="C86:C95"/>
    <mergeCell ref="A57:A62"/>
    <mergeCell ref="B23:B44"/>
  </mergeCells>
  <conditionalFormatting sqref="L10:L12 L86 L57 L52 L96 L105 L110">
    <cfRule type="cellIs" dxfId="6" priority="15" operator="greaterThan">
      <formula>1</formula>
    </cfRule>
  </conditionalFormatting>
  <conditionalFormatting sqref="L13">
    <cfRule type="cellIs" dxfId="5" priority="14" operator="greaterThan">
      <formula>1</formula>
    </cfRule>
  </conditionalFormatting>
  <conditionalFormatting sqref="L23">
    <cfRule type="cellIs" dxfId="4" priority="12" operator="greaterThan">
      <formula>1</formula>
    </cfRule>
    <cfRule type="cellIs" dxfId="3" priority="13" operator="greaterThan">
      <formula>100</formula>
    </cfRule>
  </conditionalFormatting>
  <conditionalFormatting sqref="L45">
    <cfRule type="cellIs" dxfId="2" priority="10" operator="greaterThan">
      <formula>1</formula>
    </cfRule>
    <cfRule type="cellIs" dxfId="1" priority="11" operator="greaterThan">
      <formula>100</formula>
    </cfRule>
  </conditionalFormatting>
  <conditionalFormatting sqref="L63">
    <cfRule type="cellIs" dxfId="0" priority="7" operator="greaterThan">
      <formula>1</formula>
    </cfRule>
  </conditionalFormatting>
  <dataValidations xWindow="417" yWindow="535" count="4">
    <dataValidation type="date" operator="greaterThanOrEqual" allowBlank="1" showInputMessage="1" showErrorMessage="1" sqref="E117:E121">
      <formula1>41426</formula1>
    </dataValidation>
    <dataValidation allowBlank="1" showInputMessage="1" showErrorMessage="1" promptTitle="Validación" prompt="El porcentaje no debe exceder el 100%" sqref="L70 L23 L45 L52 L57 L10:L13 L63 L86 L96 L105 L110"/>
    <dataValidation type="date" allowBlank="1" showInputMessage="1" showErrorMessage="1" promptTitle="Validación" prompt="formato DD/MM/AA" sqref="G105:H109 H23 S10:S17 G10:G23 H45:H46 G45:G48 G57:G70 H57:H69 H10:H17 S105:S109 S23 S45:S46 S57:S69 T77 T110:T116 T93">
      <formula1>36526</formula1>
      <formula2>44177</formula2>
    </dataValidation>
    <dataValidation operator="greaterThanOrEqual" allowBlank="1" showInputMessage="1" showErrorMessage="1" sqref="E10:E109"/>
  </dataValidations>
  <pageMargins left="0.70866141732283472" right="0.70866141732283472" top="0.74803149606299213" bottom="0.74803149606299213" header="0.31496062992125984" footer="0.31496062992125984"/>
  <pageSetup paperSize="5" scale="22" fitToHeight="0"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rowBreaks count="6" manualBreakCount="6">
    <brk id="22" max="21" man="1"/>
    <brk id="27" max="21" man="1"/>
    <brk id="44" max="21" man="1"/>
    <brk id="69" max="21" man="1"/>
    <brk id="85" max="21" man="1"/>
    <brk id="95" max="21" man="1"/>
  </rowBreaks>
  <ignoredErrors>
    <ignoredError sqref="L10 L57 L96" formulaRange="1"/>
  </ignoredError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3"/>
  <sheetViews>
    <sheetView zoomScaleNormal="100" workbookViewId="0">
      <selection activeCell="M7" sqref="M7"/>
    </sheetView>
  </sheetViews>
  <sheetFormatPr baseColWidth="10" defaultRowHeight="15" x14ac:dyDescent="0.25"/>
  <cols>
    <col min="2" max="2" width="9.28515625" style="9" bestFit="1" customWidth="1"/>
    <col min="3" max="3" width="12.28515625" customWidth="1"/>
    <col min="4" max="4" width="6.85546875" customWidth="1"/>
    <col min="5" max="5" width="70.140625" hidden="1" customWidth="1"/>
    <col min="6" max="6" width="10.140625" bestFit="1" customWidth="1"/>
    <col min="7" max="7" width="12.140625" bestFit="1" customWidth="1"/>
    <col min="8" max="8" width="11.7109375" style="9" customWidth="1"/>
    <col min="9" max="9" width="53.42578125" customWidth="1"/>
  </cols>
  <sheetData>
    <row r="1" spans="2:9" ht="15.75" customHeight="1" thickBot="1" x14ac:dyDescent="0.3">
      <c r="B1" s="443" t="s">
        <v>355</v>
      </c>
      <c r="C1" s="445" t="s">
        <v>9</v>
      </c>
      <c r="D1" s="300" t="s">
        <v>57</v>
      </c>
      <c r="E1" s="300" t="s">
        <v>10</v>
      </c>
      <c r="F1" s="346" t="s">
        <v>11</v>
      </c>
      <c r="G1" s="347"/>
      <c r="H1" s="300" t="s">
        <v>487</v>
      </c>
      <c r="I1" s="438" t="s">
        <v>354</v>
      </c>
    </row>
    <row r="2" spans="2:9" ht="15.75" customHeight="1" thickBot="1" x14ac:dyDescent="0.3">
      <c r="B2" s="444"/>
      <c r="C2" s="446"/>
      <c r="D2" s="301"/>
      <c r="E2" s="301"/>
      <c r="F2" s="149" t="s">
        <v>21</v>
      </c>
      <c r="G2" s="150" t="s">
        <v>22</v>
      </c>
      <c r="H2" s="301"/>
      <c r="I2" s="439"/>
    </row>
    <row r="3" spans="2:9" ht="20.100000000000001" customHeight="1" x14ac:dyDescent="0.25">
      <c r="B3" s="435">
        <v>1</v>
      </c>
      <c r="C3" s="441" t="s">
        <v>86</v>
      </c>
      <c r="D3" s="116" t="s">
        <v>58</v>
      </c>
      <c r="E3" s="117" t="s">
        <v>96</v>
      </c>
      <c r="F3" s="118">
        <v>43998</v>
      </c>
      <c r="G3" s="118">
        <v>44055</v>
      </c>
      <c r="H3" s="241">
        <v>2.7779999999999999E-2</v>
      </c>
      <c r="I3" s="440" t="s">
        <v>304</v>
      </c>
    </row>
    <row r="4" spans="2:9" ht="20.100000000000001" customHeight="1" x14ac:dyDescent="0.25">
      <c r="B4" s="436"/>
      <c r="C4" s="345"/>
      <c r="D4" s="252" t="s">
        <v>59</v>
      </c>
      <c r="E4" s="70" t="s">
        <v>94</v>
      </c>
      <c r="F4" s="87">
        <v>44058</v>
      </c>
      <c r="G4" s="87">
        <v>44068</v>
      </c>
      <c r="H4" s="242">
        <v>2.7779999999999999E-2</v>
      </c>
      <c r="I4" s="432"/>
    </row>
    <row r="5" spans="2:9" ht="20.100000000000001" customHeight="1" x14ac:dyDescent="0.25">
      <c r="B5" s="436"/>
      <c r="C5" s="345"/>
      <c r="D5" s="252" t="s">
        <v>60</v>
      </c>
      <c r="E5" s="70" t="s">
        <v>101</v>
      </c>
      <c r="F5" s="87">
        <v>44075</v>
      </c>
      <c r="G5" s="87">
        <v>44175</v>
      </c>
      <c r="H5" s="242">
        <v>2.7779999999999999E-2</v>
      </c>
      <c r="I5" s="433"/>
    </row>
    <row r="6" spans="2:9" ht="20.100000000000001" customHeight="1" x14ac:dyDescent="0.25">
      <c r="B6" s="294">
        <v>2</v>
      </c>
      <c r="C6" s="331" t="s">
        <v>87</v>
      </c>
      <c r="D6" s="237" t="s">
        <v>58</v>
      </c>
      <c r="E6" s="148" t="s">
        <v>102</v>
      </c>
      <c r="F6" s="85">
        <v>43892</v>
      </c>
      <c r="G6" s="85">
        <v>44053</v>
      </c>
      <c r="H6" s="176">
        <v>8.3000000000000001E-3</v>
      </c>
      <c r="I6" s="428" t="s">
        <v>410</v>
      </c>
    </row>
    <row r="7" spans="2:9" ht="20.100000000000001" customHeight="1" x14ac:dyDescent="0.25">
      <c r="B7" s="294"/>
      <c r="C7" s="331"/>
      <c r="D7" s="237" t="s">
        <v>59</v>
      </c>
      <c r="E7" s="148" t="s">
        <v>103</v>
      </c>
      <c r="F7" s="85">
        <v>43988</v>
      </c>
      <c r="G7" s="85">
        <v>44084</v>
      </c>
      <c r="H7" s="176">
        <v>8.3000000000000001E-3</v>
      </c>
      <c r="I7" s="429"/>
    </row>
    <row r="8" spans="2:9" ht="20.100000000000001" customHeight="1" x14ac:dyDescent="0.25">
      <c r="B8" s="294"/>
      <c r="C8" s="331"/>
      <c r="D8" s="237" t="s">
        <v>60</v>
      </c>
      <c r="E8" s="148" t="s">
        <v>290</v>
      </c>
      <c r="F8" s="85">
        <v>44089</v>
      </c>
      <c r="G8" s="85">
        <v>44126</v>
      </c>
      <c r="H8" s="176">
        <v>8.3000000000000001E-3</v>
      </c>
      <c r="I8" s="429"/>
    </row>
    <row r="9" spans="2:9" ht="20.100000000000001" customHeight="1" x14ac:dyDescent="0.25">
      <c r="B9" s="294"/>
      <c r="C9" s="331"/>
      <c r="D9" s="247" t="s">
        <v>110</v>
      </c>
      <c r="E9" s="148" t="s">
        <v>117</v>
      </c>
      <c r="F9" s="85">
        <v>44096</v>
      </c>
      <c r="G9" s="85">
        <v>44134</v>
      </c>
      <c r="H9" s="176">
        <v>8.3000000000000001E-3</v>
      </c>
      <c r="I9" s="429"/>
    </row>
    <row r="10" spans="2:9" ht="20.100000000000001" customHeight="1" x14ac:dyDescent="0.25">
      <c r="B10" s="294"/>
      <c r="C10" s="331"/>
      <c r="D10" s="247" t="s">
        <v>111</v>
      </c>
      <c r="E10" s="148" t="s">
        <v>104</v>
      </c>
      <c r="F10" s="85">
        <v>44138</v>
      </c>
      <c r="G10" s="85">
        <v>44175</v>
      </c>
      <c r="H10" s="176">
        <v>8.3000000000000001E-3</v>
      </c>
      <c r="I10" s="430"/>
    </row>
    <row r="11" spans="2:9" ht="20.100000000000001" customHeight="1" x14ac:dyDescent="0.25">
      <c r="B11" s="294"/>
      <c r="C11" s="331"/>
      <c r="D11" s="247" t="s">
        <v>112</v>
      </c>
      <c r="E11" s="71" t="s">
        <v>143</v>
      </c>
      <c r="F11" s="85">
        <v>44409</v>
      </c>
      <c r="G11" s="85">
        <v>44926</v>
      </c>
      <c r="H11" s="176">
        <v>4.0000000000000001E-3</v>
      </c>
      <c r="I11" s="273" t="s">
        <v>417</v>
      </c>
    </row>
    <row r="12" spans="2:9" ht="20.100000000000001" customHeight="1" x14ac:dyDescent="0.25">
      <c r="B12" s="294"/>
      <c r="C12" s="331"/>
      <c r="D12" s="247" t="s">
        <v>113</v>
      </c>
      <c r="E12" s="71" t="s">
        <v>144</v>
      </c>
      <c r="F12" s="85">
        <v>44562</v>
      </c>
      <c r="G12" s="85">
        <v>44926</v>
      </c>
      <c r="H12" s="176">
        <v>0</v>
      </c>
      <c r="I12" s="273" t="s">
        <v>353</v>
      </c>
    </row>
    <row r="13" spans="2:9" ht="20.100000000000001" customHeight="1" x14ac:dyDescent="0.25">
      <c r="B13" s="294"/>
      <c r="C13" s="331"/>
      <c r="D13" s="247" t="s">
        <v>140</v>
      </c>
      <c r="E13" s="71" t="s">
        <v>145</v>
      </c>
      <c r="F13" s="85">
        <v>44409</v>
      </c>
      <c r="G13" s="85">
        <v>44926</v>
      </c>
      <c r="H13" s="176">
        <v>0</v>
      </c>
      <c r="I13" s="273" t="s">
        <v>353</v>
      </c>
    </row>
    <row r="14" spans="2:9" ht="20.100000000000001" customHeight="1" x14ac:dyDescent="0.25">
      <c r="B14" s="294"/>
      <c r="C14" s="331"/>
      <c r="D14" s="247" t="s">
        <v>141</v>
      </c>
      <c r="E14" s="71" t="s">
        <v>146</v>
      </c>
      <c r="F14" s="85">
        <v>44562</v>
      </c>
      <c r="G14" s="85">
        <v>44926</v>
      </c>
      <c r="H14" s="176">
        <v>0</v>
      </c>
      <c r="I14" s="273" t="s">
        <v>353</v>
      </c>
    </row>
    <row r="15" spans="2:9" ht="20.100000000000001" customHeight="1" x14ac:dyDescent="0.25">
      <c r="B15" s="294"/>
      <c r="C15" s="331"/>
      <c r="D15" s="247" t="s">
        <v>142</v>
      </c>
      <c r="E15" s="71" t="s">
        <v>147</v>
      </c>
      <c r="F15" s="85">
        <v>44593</v>
      </c>
      <c r="G15" s="85">
        <v>44926</v>
      </c>
      <c r="H15" s="176">
        <v>0</v>
      </c>
      <c r="I15" s="273" t="s">
        <v>353</v>
      </c>
    </row>
    <row r="16" spans="2:9" ht="42" customHeight="1" x14ac:dyDescent="0.25">
      <c r="B16" s="290">
        <v>3</v>
      </c>
      <c r="C16" s="442" t="s">
        <v>88</v>
      </c>
      <c r="D16" s="236" t="s">
        <v>58</v>
      </c>
      <c r="E16" s="72" t="s">
        <v>209</v>
      </c>
      <c r="F16" s="81">
        <v>44203</v>
      </c>
      <c r="G16" s="81">
        <v>44561</v>
      </c>
      <c r="H16" s="178">
        <v>3.7000000000000002E-3</v>
      </c>
      <c r="I16" s="231" t="s">
        <v>420</v>
      </c>
    </row>
    <row r="17" spans="2:9" ht="42" customHeight="1" x14ac:dyDescent="0.25">
      <c r="B17" s="290"/>
      <c r="C17" s="442"/>
      <c r="D17" s="236" t="s">
        <v>59</v>
      </c>
      <c r="E17" s="72" t="s">
        <v>210</v>
      </c>
      <c r="F17" s="81">
        <v>44203</v>
      </c>
      <c r="G17" s="81">
        <v>44561</v>
      </c>
      <c r="H17" s="178">
        <v>3.7000000000000002E-3</v>
      </c>
      <c r="I17" s="231" t="s">
        <v>420</v>
      </c>
    </row>
    <row r="18" spans="2:9" ht="42" customHeight="1" x14ac:dyDescent="0.25">
      <c r="B18" s="290"/>
      <c r="C18" s="442"/>
      <c r="D18" s="236" t="s">
        <v>60</v>
      </c>
      <c r="E18" s="72" t="s">
        <v>107</v>
      </c>
      <c r="F18" s="81">
        <v>44476</v>
      </c>
      <c r="G18" s="81">
        <v>44926</v>
      </c>
      <c r="H18" s="178">
        <v>3.7000000000000002E-3</v>
      </c>
      <c r="I18" s="231" t="s">
        <v>420</v>
      </c>
    </row>
    <row r="19" spans="2:9" ht="42" customHeight="1" x14ac:dyDescent="0.25">
      <c r="B19" s="290"/>
      <c r="C19" s="442"/>
      <c r="D19" s="236" t="s">
        <v>110</v>
      </c>
      <c r="E19" s="72" t="s">
        <v>211</v>
      </c>
      <c r="F19" s="81">
        <v>44476</v>
      </c>
      <c r="G19" s="81">
        <v>44926</v>
      </c>
      <c r="H19" s="178">
        <v>5.9999999999999995E-4</v>
      </c>
      <c r="I19" s="231" t="s">
        <v>420</v>
      </c>
    </row>
    <row r="20" spans="2:9" ht="42" customHeight="1" x14ac:dyDescent="0.25">
      <c r="B20" s="290"/>
      <c r="C20" s="442"/>
      <c r="D20" s="19" t="s">
        <v>111</v>
      </c>
      <c r="E20" s="73" t="s">
        <v>212</v>
      </c>
      <c r="F20" s="81">
        <v>44387</v>
      </c>
      <c r="G20" s="81">
        <v>44773</v>
      </c>
      <c r="H20" s="178">
        <v>3.7000000000000002E-3</v>
      </c>
      <c r="I20" s="231" t="s">
        <v>420</v>
      </c>
    </row>
    <row r="21" spans="2:9" ht="20.100000000000001" customHeight="1" x14ac:dyDescent="0.25">
      <c r="B21" s="290"/>
      <c r="C21" s="442"/>
      <c r="D21" s="19" t="s">
        <v>112</v>
      </c>
      <c r="E21" s="73" t="s">
        <v>213</v>
      </c>
      <c r="F21" s="81">
        <v>44752</v>
      </c>
      <c r="G21" s="81">
        <v>44773</v>
      </c>
      <c r="H21" s="178">
        <v>1.8E-3</v>
      </c>
      <c r="I21" s="273" t="s">
        <v>417</v>
      </c>
    </row>
    <row r="22" spans="2:9" ht="20.100000000000001" customHeight="1" x14ac:dyDescent="0.25">
      <c r="B22" s="290"/>
      <c r="C22" s="442"/>
      <c r="D22" s="19" t="s">
        <v>113</v>
      </c>
      <c r="E22" s="73" t="s">
        <v>323</v>
      </c>
      <c r="F22" s="81">
        <v>44752</v>
      </c>
      <c r="G22" s="81">
        <v>44865</v>
      </c>
      <c r="H22" s="178">
        <v>0</v>
      </c>
      <c r="I22" s="273" t="s">
        <v>303</v>
      </c>
    </row>
    <row r="23" spans="2:9" ht="20.100000000000001" customHeight="1" x14ac:dyDescent="0.25">
      <c r="B23" s="290"/>
      <c r="C23" s="442"/>
      <c r="D23" s="19" t="s">
        <v>140</v>
      </c>
      <c r="E23" s="73" t="s">
        <v>165</v>
      </c>
      <c r="F23" s="81">
        <v>44752</v>
      </c>
      <c r="G23" s="81">
        <v>44926</v>
      </c>
      <c r="H23" s="178">
        <v>0</v>
      </c>
      <c r="I23" s="273" t="s">
        <v>303</v>
      </c>
    </row>
    <row r="24" spans="2:9" ht="20.100000000000001" customHeight="1" x14ac:dyDescent="0.25">
      <c r="B24" s="290"/>
      <c r="C24" s="442"/>
      <c r="D24" s="19" t="s">
        <v>141</v>
      </c>
      <c r="E24" s="73" t="s">
        <v>166</v>
      </c>
      <c r="F24" s="81">
        <v>44752</v>
      </c>
      <c r="G24" s="81">
        <v>44926</v>
      </c>
      <c r="H24" s="178">
        <v>0</v>
      </c>
      <c r="I24" s="273" t="s">
        <v>303</v>
      </c>
    </row>
    <row r="25" spans="2:9" ht="20.100000000000001" customHeight="1" x14ac:dyDescent="0.25">
      <c r="B25" s="290"/>
      <c r="C25" s="442"/>
      <c r="D25" s="19" t="s">
        <v>142</v>
      </c>
      <c r="E25" s="73" t="s">
        <v>324</v>
      </c>
      <c r="F25" s="81">
        <v>44752</v>
      </c>
      <c r="G25" s="81">
        <v>44926</v>
      </c>
      <c r="H25" s="178">
        <v>0</v>
      </c>
      <c r="I25" s="273" t="s">
        <v>303</v>
      </c>
    </row>
    <row r="26" spans="2:9" ht="20.100000000000001" customHeight="1" x14ac:dyDescent="0.25">
      <c r="B26" s="290"/>
      <c r="C26" s="442"/>
      <c r="D26" s="19" t="s">
        <v>153</v>
      </c>
      <c r="E26" s="73" t="s">
        <v>167</v>
      </c>
      <c r="F26" s="81">
        <v>44752</v>
      </c>
      <c r="G26" s="81">
        <v>44926</v>
      </c>
      <c r="H26" s="178">
        <v>0</v>
      </c>
      <c r="I26" s="273" t="s">
        <v>303</v>
      </c>
    </row>
    <row r="27" spans="2:9" ht="20.100000000000001" customHeight="1" x14ac:dyDescent="0.25">
      <c r="B27" s="290"/>
      <c r="C27" s="442"/>
      <c r="D27" s="19" t="s">
        <v>154</v>
      </c>
      <c r="E27" s="73" t="s">
        <v>168</v>
      </c>
      <c r="F27" s="81">
        <v>44752</v>
      </c>
      <c r="G27" s="81">
        <v>44926</v>
      </c>
      <c r="H27" s="178">
        <v>0</v>
      </c>
      <c r="I27" s="273" t="s">
        <v>303</v>
      </c>
    </row>
    <row r="28" spans="2:9" ht="20.100000000000001" customHeight="1" x14ac:dyDescent="0.25">
      <c r="B28" s="290"/>
      <c r="C28" s="442"/>
      <c r="D28" s="19" t="s">
        <v>155</v>
      </c>
      <c r="E28" s="73" t="s">
        <v>169</v>
      </c>
      <c r="F28" s="81">
        <v>44752</v>
      </c>
      <c r="G28" s="81">
        <v>44926</v>
      </c>
      <c r="H28" s="178">
        <v>0</v>
      </c>
      <c r="I28" s="273" t="s">
        <v>303</v>
      </c>
    </row>
    <row r="29" spans="2:9" ht="20.100000000000001" customHeight="1" x14ac:dyDescent="0.25">
      <c r="B29" s="290"/>
      <c r="C29" s="442"/>
      <c r="D29" s="19" t="s">
        <v>156</v>
      </c>
      <c r="E29" s="73" t="s">
        <v>170</v>
      </c>
      <c r="F29" s="81">
        <v>44752</v>
      </c>
      <c r="G29" s="81">
        <v>44926</v>
      </c>
      <c r="H29" s="178">
        <v>0</v>
      </c>
      <c r="I29" s="273" t="s">
        <v>303</v>
      </c>
    </row>
    <row r="30" spans="2:9" ht="20.100000000000001" customHeight="1" x14ac:dyDescent="0.25">
      <c r="B30" s="290"/>
      <c r="C30" s="442"/>
      <c r="D30" s="19" t="s">
        <v>157</v>
      </c>
      <c r="E30" s="73" t="s">
        <v>171</v>
      </c>
      <c r="F30" s="81">
        <v>44752</v>
      </c>
      <c r="G30" s="81">
        <v>44926</v>
      </c>
      <c r="H30" s="178">
        <v>0</v>
      </c>
      <c r="I30" s="273" t="s">
        <v>303</v>
      </c>
    </row>
    <row r="31" spans="2:9" ht="20.100000000000001" customHeight="1" x14ac:dyDescent="0.25">
      <c r="B31" s="290"/>
      <c r="C31" s="442"/>
      <c r="D31" s="19" t="s">
        <v>158</v>
      </c>
      <c r="E31" s="73" t="s">
        <v>172</v>
      </c>
      <c r="F31" s="81">
        <v>44752</v>
      </c>
      <c r="G31" s="81">
        <v>44926</v>
      </c>
      <c r="H31" s="178">
        <v>0</v>
      </c>
      <c r="I31" s="273" t="s">
        <v>303</v>
      </c>
    </row>
    <row r="32" spans="2:9" ht="45" customHeight="1" x14ac:dyDescent="0.25">
      <c r="B32" s="290"/>
      <c r="C32" s="442"/>
      <c r="D32" s="19" t="s">
        <v>159</v>
      </c>
      <c r="E32" s="73" t="s">
        <v>325</v>
      </c>
      <c r="F32" s="81">
        <v>44566</v>
      </c>
      <c r="G32" s="81">
        <v>44926</v>
      </c>
      <c r="H32" s="178">
        <v>3.7000000000000002E-3</v>
      </c>
      <c r="I32" s="231" t="s">
        <v>420</v>
      </c>
    </row>
    <row r="33" spans="2:9" ht="45" customHeight="1" x14ac:dyDescent="0.25">
      <c r="B33" s="290"/>
      <c r="C33" s="442"/>
      <c r="D33" s="19" t="s">
        <v>160</v>
      </c>
      <c r="E33" s="73" t="s">
        <v>173</v>
      </c>
      <c r="F33" s="81">
        <v>44387</v>
      </c>
      <c r="G33" s="81">
        <v>44926</v>
      </c>
      <c r="H33" s="178">
        <v>3.7000000000000002E-3</v>
      </c>
      <c r="I33" s="231" t="s">
        <v>420</v>
      </c>
    </row>
    <row r="34" spans="2:9" ht="45" customHeight="1" x14ac:dyDescent="0.25">
      <c r="B34" s="290"/>
      <c r="C34" s="442"/>
      <c r="D34" s="19" t="s">
        <v>161</v>
      </c>
      <c r="E34" s="73" t="s">
        <v>174</v>
      </c>
      <c r="F34" s="81">
        <v>44387</v>
      </c>
      <c r="G34" s="81">
        <v>44926</v>
      </c>
      <c r="H34" s="178">
        <v>3.7000000000000002E-3</v>
      </c>
      <c r="I34" s="231" t="s">
        <v>420</v>
      </c>
    </row>
    <row r="35" spans="2:9" ht="45" customHeight="1" x14ac:dyDescent="0.25">
      <c r="B35" s="290"/>
      <c r="C35" s="442"/>
      <c r="D35" s="19" t="s">
        <v>162</v>
      </c>
      <c r="E35" s="73" t="s">
        <v>326</v>
      </c>
      <c r="F35" s="81">
        <v>44206</v>
      </c>
      <c r="G35" s="81">
        <v>44926</v>
      </c>
      <c r="H35" s="178">
        <v>3.7000000000000002E-3</v>
      </c>
      <c r="I35" s="231" t="s">
        <v>420</v>
      </c>
    </row>
    <row r="36" spans="2:9" ht="45" customHeight="1" x14ac:dyDescent="0.25">
      <c r="B36" s="290"/>
      <c r="C36" s="442"/>
      <c r="D36" s="19" t="s">
        <v>163</v>
      </c>
      <c r="E36" s="73" t="s">
        <v>175</v>
      </c>
      <c r="F36" s="81">
        <v>44387</v>
      </c>
      <c r="G36" s="81">
        <v>44926</v>
      </c>
      <c r="H36" s="178">
        <v>3.7000000000000002E-3</v>
      </c>
      <c r="I36" s="231" t="s">
        <v>420</v>
      </c>
    </row>
    <row r="37" spans="2:9" ht="20.100000000000001" customHeight="1" x14ac:dyDescent="0.25">
      <c r="B37" s="290"/>
      <c r="C37" s="442"/>
      <c r="D37" s="19" t="s">
        <v>164</v>
      </c>
      <c r="E37" s="73" t="s">
        <v>176</v>
      </c>
      <c r="F37" s="81">
        <v>44752</v>
      </c>
      <c r="G37" s="81">
        <v>44926</v>
      </c>
      <c r="H37" s="178">
        <v>0</v>
      </c>
      <c r="I37" s="273" t="s">
        <v>352</v>
      </c>
    </row>
    <row r="38" spans="2:9" ht="20.100000000000001" customHeight="1" x14ac:dyDescent="0.25">
      <c r="B38" s="437">
        <v>4</v>
      </c>
      <c r="C38" s="354" t="s">
        <v>89</v>
      </c>
      <c r="D38" s="253" t="s">
        <v>58</v>
      </c>
      <c r="E38" s="74" t="s">
        <v>203</v>
      </c>
      <c r="F38" s="88">
        <v>44774</v>
      </c>
      <c r="G38" s="88">
        <v>44926</v>
      </c>
      <c r="H38" s="179">
        <v>0</v>
      </c>
      <c r="I38" s="273" t="s">
        <v>352</v>
      </c>
    </row>
    <row r="39" spans="2:9" ht="20.100000000000001" customHeight="1" x14ac:dyDescent="0.25">
      <c r="B39" s="437"/>
      <c r="C39" s="354"/>
      <c r="D39" s="253" t="s">
        <v>59</v>
      </c>
      <c r="E39" s="74" t="s">
        <v>327</v>
      </c>
      <c r="F39" s="88">
        <v>44774</v>
      </c>
      <c r="G39" s="88">
        <v>44926</v>
      </c>
      <c r="H39" s="179">
        <v>5.8999999999999999E-3</v>
      </c>
      <c r="I39" s="273" t="s">
        <v>349</v>
      </c>
    </row>
    <row r="40" spans="2:9" ht="20.100000000000001" customHeight="1" x14ac:dyDescent="0.25">
      <c r="B40" s="437"/>
      <c r="C40" s="354"/>
      <c r="D40" s="27" t="s">
        <v>60</v>
      </c>
      <c r="E40" s="75" t="s">
        <v>204</v>
      </c>
      <c r="F40" s="88">
        <v>44774</v>
      </c>
      <c r="G40" s="88">
        <v>44926</v>
      </c>
      <c r="H40" s="179">
        <v>0</v>
      </c>
      <c r="I40" s="273" t="s">
        <v>352</v>
      </c>
    </row>
    <row r="41" spans="2:9" ht="20.100000000000001" customHeight="1" x14ac:dyDescent="0.25">
      <c r="B41" s="437"/>
      <c r="C41" s="354"/>
      <c r="D41" s="27" t="s">
        <v>110</v>
      </c>
      <c r="E41" s="75" t="s">
        <v>205</v>
      </c>
      <c r="F41" s="88">
        <v>44774</v>
      </c>
      <c r="G41" s="88">
        <v>44926</v>
      </c>
      <c r="H41" s="179">
        <v>0</v>
      </c>
      <c r="I41" s="273" t="s">
        <v>352</v>
      </c>
    </row>
    <row r="42" spans="2:9" ht="45" customHeight="1" x14ac:dyDescent="0.25">
      <c r="B42" s="437"/>
      <c r="C42" s="354"/>
      <c r="D42" s="27" t="s">
        <v>111</v>
      </c>
      <c r="E42" s="75" t="s">
        <v>206</v>
      </c>
      <c r="F42" s="88">
        <v>44561</v>
      </c>
      <c r="G42" s="88">
        <v>44926</v>
      </c>
      <c r="H42" s="179">
        <v>1.1900000000000001E-2</v>
      </c>
      <c r="I42" s="231" t="s">
        <v>420</v>
      </c>
    </row>
    <row r="43" spans="2:9" ht="45" customHeight="1" x14ac:dyDescent="0.25">
      <c r="B43" s="437"/>
      <c r="C43" s="354"/>
      <c r="D43" s="27" t="s">
        <v>112</v>
      </c>
      <c r="E43" s="75" t="s">
        <v>184</v>
      </c>
      <c r="F43" s="88">
        <v>44561</v>
      </c>
      <c r="G43" s="88">
        <v>44926</v>
      </c>
      <c r="H43" s="179">
        <v>1.1900000000000001E-2</v>
      </c>
      <c r="I43" s="231" t="s">
        <v>420</v>
      </c>
    </row>
    <row r="44" spans="2:9" ht="45" customHeight="1" x14ac:dyDescent="0.25">
      <c r="B44" s="437"/>
      <c r="C44" s="354"/>
      <c r="D44" s="27" t="s">
        <v>113</v>
      </c>
      <c r="E44" s="75" t="s">
        <v>185</v>
      </c>
      <c r="F44" s="88">
        <v>44561</v>
      </c>
      <c r="G44" s="88">
        <v>44926</v>
      </c>
      <c r="H44" s="179">
        <v>1.1900000000000001E-2</v>
      </c>
      <c r="I44" s="231" t="s">
        <v>420</v>
      </c>
    </row>
    <row r="45" spans="2:9" ht="20.100000000000001" customHeight="1" x14ac:dyDescent="0.25">
      <c r="B45" s="434">
        <v>5</v>
      </c>
      <c r="C45" s="284" t="s">
        <v>90</v>
      </c>
      <c r="D45" s="250" t="s">
        <v>187</v>
      </c>
      <c r="E45" s="68" t="s">
        <v>344</v>
      </c>
      <c r="F45" s="82">
        <v>44387</v>
      </c>
      <c r="G45" s="82">
        <v>44752</v>
      </c>
      <c r="H45" s="180">
        <v>1.66E-2</v>
      </c>
      <c r="I45" s="431" t="s">
        <v>304</v>
      </c>
    </row>
    <row r="46" spans="2:9" ht="20.100000000000001" customHeight="1" x14ac:dyDescent="0.25">
      <c r="B46" s="434"/>
      <c r="C46" s="284"/>
      <c r="D46" s="250" t="s">
        <v>188</v>
      </c>
      <c r="E46" s="68" t="s">
        <v>189</v>
      </c>
      <c r="F46" s="82">
        <v>44439</v>
      </c>
      <c r="G46" s="82">
        <v>44926</v>
      </c>
      <c r="H46" s="180">
        <v>1.66E-2</v>
      </c>
      <c r="I46" s="432"/>
    </row>
    <row r="47" spans="2:9" ht="20.100000000000001" customHeight="1" x14ac:dyDescent="0.25">
      <c r="B47" s="434"/>
      <c r="C47" s="284"/>
      <c r="D47" s="250" t="s">
        <v>60</v>
      </c>
      <c r="E47" s="68" t="s">
        <v>190</v>
      </c>
      <c r="F47" s="82">
        <v>44500</v>
      </c>
      <c r="G47" s="82">
        <v>44926</v>
      </c>
      <c r="H47" s="180">
        <v>1.66E-2</v>
      </c>
      <c r="I47" s="432"/>
    </row>
    <row r="48" spans="2:9" ht="20.100000000000001" customHeight="1" x14ac:dyDescent="0.25">
      <c r="B48" s="434"/>
      <c r="C48" s="284"/>
      <c r="D48" s="250" t="s">
        <v>110</v>
      </c>
      <c r="E48" s="68" t="s">
        <v>191</v>
      </c>
      <c r="F48" s="82">
        <v>44500</v>
      </c>
      <c r="G48" s="82">
        <v>44905</v>
      </c>
      <c r="H48" s="180">
        <v>1.66E-2</v>
      </c>
      <c r="I48" s="432"/>
    </row>
    <row r="49" spans="2:9" ht="20.100000000000001" customHeight="1" x14ac:dyDescent="0.25">
      <c r="B49" s="434"/>
      <c r="C49" s="284"/>
      <c r="D49" s="250" t="s">
        <v>111</v>
      </c>
      <c r="E49" s="68" t="s">
        <v>192</v>
      </c>
      <c r="F49" s="82">
        <v>44207</v>
      </c>
      <c r="G49" s="82">
        <v>44841</v>
      </c>
      <c r="H49" s="180">
        <v>1.66E-2</v>
      </c>
      <c r="I49" s="433"/>
    </row>
    <row r="50" spans="2:9" ht="20.100000000000001" customHeight="1" x14ac:dyDescent="0.25">
      <c r="B50" s="427">
        <v>6</v>
      </c>
      <c r="C50" s="283" t="s">
        <v>91</v>
      </c>
      <c r="D50" s="251" t="s">
        <v>58</v>
      </c>
      <c r="E50" s="76" t="s">
        <v>328</v>
      </c>
      <c r="F50" s="89">
        <v>43906</v>
      </c>
      <c r="G50" s="89">
        <v>43966</v>
      </c>
      <c r="H50" s="243">
        <v>1.389E-2</v>
      </c>
      <c r="I50" s="431" t="s">
        <v>304</v>
      </c>
    </row>
    <row r="51" spans="2:9" ht="20.100000000000001" customHeight="1" x14ac:dyDescent="0.25">
      <c r="B51" s="427"/>
      <c r="C51" s="283"/>
      <c r="D51" s="251" t="s">
        <v>59</v>
      </c>
      <c r="E51" s="76" t="s">
        <v>329</v>
      </c>
      <c r="F51" s="89">
        <v>43944</v>
      </c>
      <c r="G51" s="89">
        <v>44175</v>
      </c>
      <c r="H51" s="243">
        <v>1.389E-2</v>
      </c>
      <c r="I51" s="432"/>
    </row>
    <row r="52" spans="2:9" ht="20.100000000000001" customHeight="1" x14ac:dyDescent="0.25">
      <c r="B52" s="427"/>
      <c r="C52" s="283"/>
      <c r="D52" s="251" t="s">
        <v>60</v>
      </c>
      <c r="E52" s="76" t="s">
        <v>123</v>
      </c>
      <c r="F52" s="89">
        <v>43953</v>
      </c>
      <c r="G52" s="89">
        <v>44175</v>
      </c>
      <c r="H52" s="243">
        <v>1.389E-2</v>
      </c>
      <c r="I52" s="432"/>
    </row>
    <row r="53" spans="2:9" ht="20.100000000000001" customHeight="1" x14ac:dyDescent="0.25">
      <c r="B53" s="427"/>
      <c r="C53" s="283"/>
      <c r="D53" s="251" t="s">
        <v>110</v>
      </c>
      <c r="E53" s="76" t="s">
        <v>124</v>
      </c>
      <c r="F53" s="89">
        <v>43997</v>
      </c>
      <c r="G53" s="89">
        <v>44175</v>
      </c>
      <c r="H53" s="243">
        <v>1.389E-2</v>
      </c>
      <c r="I53" s="432"/>
    </row>
    <row r="54" spans="2:9" ht="20.100000000000001" customHeight="1" x14ac:dyDescent="0.25">
      <c r="B54" s="427"/>
      <c r="C54" s="283"/>
      <c r="D54" s="23" t="s">
        <v>112</v>
      </c>
      <c r="E54" s="77" t="s">
        <v>330</v>
      </c>
      <c r="F54" s="89">
        <v>43966</v>
      </c>
      <c r="G54" s="89">
        <v>44175</v>
      </c>
      <c r="H54" s="243">
        <v>1.389E-2</v>
      </c>
      <c r="I54" s="432"/>
    </row>
    <row r="55" spans="2:9" ht="20.100000000000001" customHeight="1" x14ac:dyDescent="0.25">
      <c r="B55" s="427"/>
      <c r="C55" s="283"/>
      <c r="D55" s="23" t="s">
        <v>113</v>
      </c>
      <c r="E55" s="77" t="s">
        <v>195</v>
      </c>
      <c r="F55" s="89">
        <v>44198</v>
      </c>
      <c r="G55" s="89">
        <v>44290</v>
      </c>
      <c r="H55" s="243">
        <v>1.389E-2</v>
      </c>
      <c r="I55" s="433"/>
    </row>
    <row r="56" spans="2:9" ht="20.100000000000001" customHeight="1" x14ac:dyDescent="0.25">
      <c r="B56" s="420">
        <v>7</v>
      </c>
      <c r="C56" s="286" t="s">
        <v>92</v>
      </c>
      <c r="D56" s="244" t="s">
        <v>58</v>
      </c>
      <c r="E56" s="78" t="s">
        <v>332</v>
      </c>
      <c r="F56" s="90">
        <v>43970</v>
      </c>
      <c r="G56" s="90">
        <v>44065</v>
      </c>
      <c r="H56" s="182">
        <v>1.1900000000000001E-2</v>
      </c>
      <c r="I56" s="273" t="s">
        <v>418</v>
      </c>
    </row>
    <row r="57" spans="2:9" ht="45" customHeight="1" x14ac:dyDescent="0.25">
      <c r="B57" s="420"/>
      <c r="C57" s="286"/>
      <c r="D57" s="244" t="s">
        <v>59</v>
      </c>
      <c r="E57" s="78" t="s">
        <v>333</v>
      </c>
      <c r="F57" s="90">
        <v>43970</v>
      </c>
      <c r="G57" s="90">
        <v>44175</v>
      </c>
      <c r="H57" s="182">
        <v>1.1900000000000001E-2</v>
      </c>
      <c r="I57" s="231" t="s">
        <v>420</v>
      </c>
    </row>
    <row r="58" spans="2:9" ht="45" customHeight="1" x14ac:dyDescent="0.25">
      <c r="B58" s="420"/>
      <c r="C58" s="286"/>
      <c r="D58" s="244" t="s">
        <v>60</v>
      </c>
      <c r="E58" s="78" t="s">
        <v>334</v>
      </c>
      <c r="F58" s="90">
        <v>44105</v>
      </c>
      <c r="G58" s="90">
        <v>44175</v>
      </c>
      <c r="H58" s="182">
        <v>1.1900000000000001E-2</v>
      </c>
      <c r="I58" s="231" t="s">
        <v>420</v>
      </c>
    </row>
    <row r="59" spans="2:9" ht="45" customHeight="1" x14ac:dyDescent="0.25">
      <c r="B59" s="420"/>
      <c r="C59" s="286"/>
      <c r="D59" s="29" t="s">
        <v>110</v>
      </c>
      <c r="E59" s="79" t="s">
        <v>335</v>
      </c>
      <c r="F59" s="90">
        <v>44439</v>
      </c>
      <c r="G59" s="90">
        <v>44926</v>
      </c>
      <c r="H59" s="182">
        <v>0</v>
      </c>
      <c r="I59" s="231" t="s">
        <v>420</v>
      </c>
    </row>
    <row r="60" spans="2:9" ht="45" customHeight="1" x14ac:dyDescent="0.25">
      <c r="B60" s="420"/>
      <c r="C60" s="286"/>
      <c r="D60" s="29" t="s">
        <v>111</v>
      </c>
      <c r="E60" s="79" t="s">
        <v>197</v>
      </c>
      <c r="F60" s="90">
        <v>44348</v>
      </c>
      <c r="G60" s="90">
        <v>44773</v>
      </c>
      <c r="H60" s="182">
        <v>0</v>
      </c>
      <c r="I60" s="231" t="s">
        <v>420</v>
      </c>
    </row>
    <row r="61" spans="2:9" ht="45" customHeight="1" x14ac:dyDescent="0.25">
      <c r="B61" s="420"/>
      <c r="C61" s="286"/>
      <c r="D61" s="29" t="s">
        <v>112</v>
      </c>
      <c r="E61" s="79" t="s">
        <v>336</v>
      </c>
      <c r="F61" s="90">
        <v>44347</v>
      </c>
      <c r="G61" s="90">
        <v>44926</v>
      </c>
      <c r="H61" s="182">
        <v>1.1900000000000001E-2</v>
      </c>
      <c r="I61" s="231" t="s">
        <v>420</v>
      </c>
    </row>
    <row r="62" spans="2:9" ht="30" customHeight="1" x14ac:dyDescent="0.25">
      <c r="B62" s="420"/>
      <c r="C62" s="286"/>
      <c r="D62" s="29" t="s">
        <v>113</v>
      </c>
      <c r="E62" s="79" t="s">
        <v>198</v>
      </c>
      <c r="F62" s="90">
        <v>44378</v>
      </c>
      <c r="G62" s="90">
        <v>44926</v>
      </c>
      <c r="H62" s="182">
        <v>1.1900000000000001E-2</v>
      </c>
      <c r="I62" s="231" t="s">
        <v>419</v>
      </c>
    </row>
    <row r="63" spans="2:9" ht="45" customHeight="1" x14ac:dyDescent="0.25">
      <c r="B63" s="425">
        <v>8</v>
      </c>
      <c r="C63" s="339" t="s">
        <v>109</v>
      </c>
      <c r="D63" s="248" t="s">
        <v>58</v>
      </c>
      <c r="E63" s="80" t="s">
        <v>337</v>
      </c>
      <c r="F63" s="83">
        <v>43997</v>
      </c>
      <c r="G63" s="83">
        <v>44545</v>
      </c>
      <c r="H63" s="189">
        <v>2.0999999999999999E-3</v>
      </c>
      <c r="I63" s="231" t="s">
        <v>421</v>
      </c>
    </row>
    <row r="64" spans="2:9" ht="45" customHeight="1" x14ac:dyDescent="0.25">
      <c r="B64" s="425"/>
      <c r="C64" s="339"/>
      <c r="D64" s="248" t="s">
        <v>59</v>
      </c>
      <c r="E64" s="80" t="s">
        <v>217</v>
      </c>
      <c r="F64" s="83">
        <v>44348</v>
      </c>
      <c r="G64" s="83">
        <v>44561</v>
      </c>
      <c r="H64" s="189">
        <v>5.1999999999999998E-3</v>
      </c>
      <c r="I64" s="231" t="s">
        <v>421</v>
      </c>
    </row>
    <row r="65" spans="2:9" ht="45" customHeight="1" x14ac:dyDescent="0.25">
      <c r="B65" s="425"/>
      <c r="C65" s="339"/>
      <c r="D65" s="248" t="s">
        <v>216</v>
      </c>
      <c r="E65" s="80" t="s">
        <v>288</v>
      </c>
      <c r="F65" s="83">
        <v>44440</v>
      </c>
      <c r="G65" s="83">
        <v>44926</v>
      </c>
      <c r="H65" s="189">
        <v>2E-3</v>
      </c>
      <c r="I65" s="231" t="s">
        <v>421</v>
      </c>
    </row>
    <row r="66" spans="2:9" ht="20.100000000000001" customHeight="1" x14ac:dyDescent="0.25">
      <c r="B66" s="425"/>
      <c r="C66" s="339"/>
      <c r="D66" s="32" t="s">
        <v>110</v>
      </c>
      <c r="E66" s="80" t="s">
        <v>218</v>
      </c>
      <c r="F66" s="83">
        <v>44469</v>
      </c>
      <c r="G66" s="83">
        <v>44926</v>
      </c>
      <c r="H66" s="189">
        <v>8.9999999999999998E-4</v>
      </c>
      <c r="I66" s="231" t="s">
        <v>351</v>
      </c>
    </row>
    <row r="67" spans="2:9" ht="45" customHeight="1" x14ac:dyDescent="0.25">
      <c r="B67" s="425"/>
      <c r="C67" s="339"/>
      <c r="D67" s="32" t="s">
        <v>111</v>
      </c>
      <c r="E67" s="80" t="s">
        <v>219</v>
      </c>
      <c r="F67" s="83">
        <v>44409</v>
      </c>
      <c r="G67" s="83">
        <v>44926</v>
      </c>
      <c r="H67" s="189">
        <v>5.1999999999999998E-3</v>
      </c>
      <c r="I67" s="231" t="s">
        <v>421</v>
      </c>
    </row>
    <row r="68" spans="2:9" ht="45" customHeight="1" x14ac:dyDescent="0.25">
      <c r="B68" s="425"/>
      <c r="C68" s="339"/>
      <c r="D68" s="32" t="s">
        <v>112</v>
      </c>
      <c r="E68" s="80" t="s">
        <v>220</v>
      </c>
      <c r="F68" s="83">
        <v>44440</v>
      </c>
      <c r="G68" s="83">
        <v>44926</v>
      </c>
      <c r="H68" s="189">
        <v>4.0000000000000001E-3</v>
      </c>
      <c r="I68" s="231" t="s">
        <v>421</v>
      </c>
    </row>
    <row r="69" spans="2:9" ht="45" customHeight="1" x14ac:dyDescent="0.25">
      <c r="B69" s="425"/>
      <c r="C69" s="339"/>
      <c r="D69" s="32" t="s">
        <v>113</v>
      </c>
      <c r="E69" s="80" t="s">
        <v>221</v>
      </c>
      <c r="F69" s="83">
        <v>44440</v>
      </c>
      <c r="G69" s="83">
        <v>44773</v>
      </c>
      <c r="H69" s="189">
        <v>4.0000000000000001E-3</v>
      </c>
      <c r="I69" s="231" t="s">
        <v>421</v>
      </c>
    </row>
    <row r="70" spans="2:9" ht="45" customHeight="1" x14ac:dyDescent="0.25">
      <c r="B70" s="425"/>
      <c r="C70" s="339"/>
      <c r="D70" s="32" t="s">
        <v>140</v>
      </c>
      <c r="E70" s="80" t="s">
        <v>222</v>
      </c>
      <c r="F70" s="83">
        <v>44440</v>
      </c>
      <c r="G70" s="83">
        <v>44926</v>
      </c>
      <c r="H70" s="189">
        <v>0</v>
      </c>
      <c r="I70" s="231" t="s">
        <v>421</v>
      </c>
    </row>
    <row r="71" spans="2:9" ht="20.100000000000001" customHeight="1" x14ac:dyDescent="0.25">
      <c r="B71" s="425"/>
      <c r="C71" s="339"/>
      <c r="D71" s="32" t="s">
        <v>141</v>
      </c>
      <c r="E71" s="80" t="s">
        <v>298</v>
      </c>
      <c r="F71" s="83">
        <v>44470</v>
      </c>
      <c r="G71" s="83">
        <v>44926</v>
      </c>
      <c r="H71" s="189">
        <v>2E-3</v>
      </c>
      <c r="I71" s="231" t="s">
        <v>349</v>
      </c>
    </row>
    <row r="72" spans="2:9" ht="20.100000000000001" customHeight="1" x14ac:dyDescent="0.25">
      <c r="B72" s="425"/>
      <c r="C72" s="339"/>
      <c r="D72" s="32" t="s">
        <v>142</v>
      </c>
      <c r="E72" s="80" t="s">
        <v>299</v>
      </c>
      <c r="F72" s="83">
        <v>44835</v>
      </c>
      <c r="G72" s="83">
        <v>44926</v>
      </c>
      <c r="H72" s="189">
        <v>0</v>
      </c>
      <c r="I72" s="273" t="s">
        <v>305</v>
      </c>
    </row>
    <row r="73" spans="2:9" ht="20.100000000000001" customHeight="1" x14ac:dyDescent="0.25">
      <c r="B73" s="425"/>
      <c r="C73" s="339"/>
      <c r="D73" s="32" t="s">
        <v>153</v>
      </c>
      <c r="E73" s="80" t="s">
        <v>223</v>
      </c>
      <c r="F73" s="83">
        <v>44835</v>
      </c>
      <c r="G73" s="83">
        <v>44926</v>
      </c>
      <c r="H73" s="189">
        <v>0</v>
      </c>
      <c r="I73" s="273" t="s">
        <v>305</v>
      </c>
    </row>
    <row r="74" spans="2:9" ht="20.100000000000001" customHeight="1" x14ac:dyDescent="0.25">
      <c r="B74" s="425"/>
      <c r="C74" s="339"/>
      <c r="D74" s="32" t="s">
        <v>154</v>
      </c>
      <c r="E74" s="80" t="s">
        <v>224</v>
      </c>
      <c r="F74" s="83">
        <v>44835</v>
      </c>
      <c r="G74" s="83">
        <v>44926</v>
      </c>
      <c r="H74" s="189">
        <v>0</v>
      </c>
      <c r="I74" s="273" t="s">
        <v>305</v>
      </c>
    </row>
    <row r="75" spans="2:9" ht="20.100000000000001" customHeight="1" x14ac:dyDescent="0.25">
      <c r="B75" s="425"/>
      <c r="C75" s="339"/>
      <c r="D75" s="32" t="s">
        <v>155</v>
      </c>
      <c r="E75" s="80" t="s">
        <v>225</v>
      </c>
      <c r="F75" s="83">
        <v>44835</v>
      </c>
      <c r="G75" s="83">
        <v>44926</v>
      </c>
      <c r="H75" s="189">
        <v>2E-3</v>
      </c>
      <c r="I75" s="231" t="s">
        <v>349</v>
      </c>
    </row>
    <row r="76" spans="2:9" ht="20.100000000000001" customHeight="1" x14ac:dyDescent="0.25">
      <c r="B76" s="425"/>
      <c r="C76" s="339"/>
      <c r="D76" s="32" t="s">
        <v>156</v>
      </c>
      <c r="E76" s="80" t="s">
        <v>226</v>
      </c>
      <c r="F76" s="83">
        <v>44835</v>
      </c>
      <c r="G76" s="83">
        <v>44926</v>
      </c>
      <c r="H76" s="189">
        <v>2E-3</v>
      </c>
      <c r="I76" s="231" t="s">
        <v>349</v>
      </c>
    </row>
    <row r="77" spans="2:9" ht="20.100000000000001" customHeight="1" x14ac:dyDescent="0.25">
      <c r="B77" s="425"/>
      <c r="C77" s="339"/>
      <c r="D77" s="32" t="s">
        <v>157</v>
      </c>
      <c r="E77" s="80" t="s">
        <v>227</v>
      </c>
      <c r="F77" s="83">
        <v>44470</v>
      </c>
      <c r="G77" s="83">
        <v>44926</v>
      </c>
      <c r="H77" s="189">
        <v>2E-3</v>
      </c>
      <c r="I77" s="231" t="s">
        <v>349</v>
      </c>
    </row>
    <row r="78" spans="2:9" ht="20.100000000000001" customHeight="1" x14ac:dyDescent="0.25">
      <c r="B78" s="425"/>
      <c r="C78" s="339"/>
      <c r="D78" s="32" t="s">
        <v>158</v>
      </c>
      <c r="E78" s="80" t="s">
        <v>228</v>
      </c>
      <c r="F78" s="83">
        <v>44835</v>
      </c>
      <c r="G78" s="83">
        <v>44926</v>
      </c>
      <c r="H78" s="189">
        <v>0</v>
      </c>
      <c r="I78" s="273" t="s">
        <v>305</v>
      </c>
    </row>
    <row r="79" spans="2:9" ht="30" customHeight="1" x14ac:dyDescent="0.25">
      <c r="B79" s="426">
        <v>9</v>
      </c>
      <c r="C79" s="352" t="s">
        <v>302</v>
      </c>
      <c r="D79" s="249" t="s">
        <v>58</v>
      </c>
      <c r="E79" s="239" t="s">
        <v>128</v>
      </c>
      <c r="F79" s="128">
        <v>44470</v>
      </c>
      <c r="G79" s="128">
        <v>44926</v>
      </c>
      <c r="H79" s="184">
        <v>0</v>
      </c>
      <c r="I79" s="231" t="s">
        <v>350</v>
      </c>
    </row>
    <row r="80" spans="2:9" ht="30" customHeight="1" x14ac:dyDescent="0.25">
      <c r="B80" s="426"/>
      <c r="C80" s="352"/>
      <c r="D80" s="34" t="s">
        <v>59</v>
      </c>
      <c r="E80" s="113" t="s">
        <v>126</v>
      </c>
      <c r="F80" s="128">
        <v>44470</v>
      </c>
      <c r="G80" s="128">
        <v>44926</v>
      </c>
      <c r="H80" s="184">
        <v>0</v>
      </c>
      <c r="I80" s="231" t="s">
        <v>350</v>
      </c>
    </row>
    <row r="81" spans="2:9" ht="30" customHeight="1" x14ac:dyDescent="0.25">
      <c r="B81" s="426"/>
      <c r="C81" s="352"/>
      <c r="D81" s="34" t="s">
        <v>60</v>
      </c>
      <c r="E81" s="113" t="s">
        <v>339</v>
      </c>
      <c r="F81" s="128">
        <v>44470</v>
      </c>
      <c r="G81" s="128">
        <v>44926</v>
      </c>
      <c r="H81" s="184">
        <v>0</v>
      </c>
      <c r="I81" s="231" t="s">
        <v>350</v>
      </c>
    </row>
    <row r="82" spans="2:9" ht="30" customHeight="1" x14ac:dyDescent="0.25">
      <c r="B82" s="426"/>
      <c r="C82" s="352"/>
      <c r="D82" s="34" t="s">
        <v>110</v>
      </c>
      <c r="E82" s="113" t="s">
        <v>242</v>
      </c>
      <c r="F82" s="128">
        <v>44470</v>
      </c>
      <c r="G82" s="128">
        <v>44926</v>
      </c>
      <c r="H82" s="184">
        <v>0</v>
      </c>
      <c r="I82" s="231" t="s">
        <v>350</v>
      </c>
    </row>
    <row r="83" spans="2:9" ht="45" customHeight="1" x14ac:dyDescent="0.25">
      <c r="B83" s="426"/>
      <c r="C83" s="352"/>
      <c r="D83" s="34" t="s">
        <v>240</v>
      </c>
      <c r="E83" s="113" t="s">
        <v>243</v>
      </c>
      <c r="F83" s="128">
        <v>44470</v>
      </c>
      <c r="G83" s="128">
        <v>44926</v>
      </c>
      <c r="H83" s="184">
        <v>8.3000000000000001E-3</v>
      </c>
      <c r="I83" s="231" t="s">
        <v>420</v>
      </c>
    </row>
    <row r="84" spans="2:9" ht="30" customHeight="1" x14ac:dyDescent="0.25">
      <c r="B84" s="426"/>
      <c r="C84" s="352"/>
      <c r="D84" s="34" t="s">
        <v>241</v>
      </c>
      <c r="E84" s="113" t="s">
        <v>244</v>
      </c>
      <c r="F84" s="128">
        <v>44470</v>
      </c>
      <c r="G84" s="128">
        <v>44926</v>
      </c>
      <c r="H84" s="184">
        <v>0</v>
      </c>
      <c r="I84" s="231" t="s">
        <v>350</v>
      </c>
    </row>
    <row r="85" spans="2:9" ht="45" customHeight="1" x14ac:dyDescent="0.25">
      <c r="B85" s="426"/>
      <c r="C85" s="352"/>
      <c r="D85" s="34" t="s">
        <v>113</v>
      </c>
      <c r="E85" s="113" t="s">
        <v>340</v>
      </c>
      <c r="F85" s="128">
        <v>44835</v>
      </c>
      <c r="G85" s="128">
        <v>44926</v>
      </c>
      <c r="H85" s="184">
        <v>8.3000000000000001E-3</v>
      </c>
      <c r="I85" s="231" t="s">
        <v>420</v>
      </c>
    </row>
    <row r="86" spans="2:9" ht="45" customHeight="1" x14ac:dyDescent="0.25">
      <c r="B86" s="426"/>
      <c r="C86" s="352"/>
      <c r="D86" s="34" t="s">
        <v>140</v>
      </c>
      <c r="E86" s="113" t="s">
        <v>245</v>
      </c>
      <c r="F86" s="128">
        <v>44531</v>
      </c>
      <c r="G86" s="128">
        <v>44773</v>
      </c>
      <c r="H86" s="184">
        <v>8.3000000000000001E-3</v>
      </c>
      <c r="I86" s="231" t="s">
        <v>420</v>
      </c>
    </row>
    <row r="87" spans="2:9" ht="20.100000000000001" customHeight="1" x14ac:dyDescent="0.25">
      <c r="B87" s="426"/>
      <c r="C87" s="352"/>
      <c r="D87" s="34" t="s">
        <v>141</v>
      </c>
      <c r="E87" s="113" t="s">
        <v>341</v>
      </c>
      <c r="F87" s="128">
        <v>44835</v>
      </c>
      <c r="G87" s="128">
        <v>44926</v>
      </c>
      <c r="H87" s="184">
        <v>0</v>
      </c>
      <c r="I87" s="273" t="s">
        <v>306</v>
      </c>
    </row>
    <row r="88" spans="2:9" ht="20.100000000000001" customHeight="1" x14ac:dyDescent="0.25">
      <c r="B88" s="426"/>
      <c r="C88" s="352"/>
      <c r="D88" s="34" t="s">
        <v>142</v>
      </c>
      <c r="E88" s="113" t="s">
        <v>246</v>
      </c>
      <c r="F88" s="128">
        <v>44835</v>
      </c>
      <c r="G88" s="128">
        <v>44926</v>
      </c>
      <c r="H88" s="184">
        <v>0</v>
      </c>
      <c r="I88" s="273" t="s">
        <v>306</v>
      </c>
    </row>
    <row r="89" spans="2:9" ht="20.100000000000001" customHeight="1" x14ac:dyDescent="0.25">
      <c r="B89" s="421">
        <v>10</v>
      </c>
      <c r="C89" s="335" t="s">
        <v>127</v>
      </c>
      <c r="D89" s="245" t="s">
        <v>58</v>
      </c>
      <c r="E89" s="238" t="s">
        <v>342</v>
      </c>
      <c r="F89" s="84">
        <v>44713</v>
      </c>
      <c r="G89" s="84">
        <v>44926</v>
      </c>
      <c r="H89" s="240">
        <v>0</v>
      </c>
      <c r="I89" s="273" t="s">
        <v>307</v>
      </c>
    </row>
    <row r="90" spans="2:9" ht="20.100000000000001" customHeight="1" x14ac:dyDescent="0.25">
      <c r="B90" s="421"/>
      <c r="C90" s="335"/>
      <c r="D90" s="245" t="s">
        <v>59</v>
      </c>
      <c r="E90" s="238" t="s">
        <v>254</v>
      </c>
      <c r="F90" s="84">
        <v>44713</v>
      </c>
      <c r="G90" s="84">
        <v>44926</v>
      </c>
      <c r="H90" s="240">
        <v>0</v>
      </c>
      <c r="I90" s="273" t="s">
        <v>307</v>
      </c>
    </row>
    <row r="91" spans="2:9" ht="20.100000000000001" customHeight="1" x14ac:dyDescent="0.25">
      <c r="B91" s="421"/>
      <c r="C91" s="335"/>
      <c r="D91" s="245" t="s">
        <v>60</v>
      </c>
      <c r="E91" s="238" t="s">
        <v>255</v>
      </c>
      <c r="F91" s="84">
        <v>44713</v>
      </c>
      <c r="G91" s="84">
        <v>44926</v>
      </c>
      <c r="H91" s="240">
        <v>0</v>
      </c>
      <c r="I91" s="273" t="s">
        <v>307</v>
      </c>
    </row>
    <row r="92" spans="2:9" ht="20.100000000000001" customHeight="1" x14ac:dyDescent="0.25">
      <c r="B92" s="421"/>
      <c r="C92" s="335"/>
      <c r="D92" s="245" t="s">
        <v>110</v>
      </c>
      <c r="E92" s="238" t="s">
        <v>256</v>
      </c>
      <c r="F92" s="84">
        <v>44713</v>
      </c>
      <c r="G92" s="84">
        <v>44926</v>
      </c>
      <c r="H92" s="240">
        <v>0</v>
      </c>
      <c r="I92" s="273" t="s">
        <v>307</v>
      </c>
    </row>
    <row r="93" spans="2:9" ht="20.100000000000001" customHeight="1" x14ac:dyDescent="0.25">
      <c r="B93" s="421"/>
      <c r="C93" s="335"/>
      <c r="D93" s="245" t="s">
        <v>111</v>
      </c>
      <c r="E93" s="238" t="s">
        <v>257</v>
      </c>
      <c r="F93" s="84">
        <v>44713</v>
      </c>
      <c r="G93" s="84">
        <v>44926</v>
      </c>
      <c r="H93" s="240">
        <v>0</v>
      </c>
      <c r="I93" s="273" t="s">
        <v>307</v>
      </c>
    </row>
    <row r="94" spans="2:9" ht="20.100000000000001" customHeight="1" x14ac:dyDescent="0.25">
      <c r="B94" s="421"/>
      <c r="C94" s="335"/>
      <c r="D94" s="245" t="s">
        <v>112</v>
      </c>
      <c r="E94" s="238" t="s">
        <v>258</v>
      </c>
      <c r="F94" s="84">
        <v>44713</v>
      </c>
      <c r="G94" s="84">
        <v>44926</v>
      </c>
      <c r="H94" s="240">
        <v>0</v>
      </c>
      <c r="I94" s="273" t="s">
        <v>307</v>
      </c>
    </row>
    <row r="95" spans="2:9" ht="20.100000000000001" customHeight="1" x14ac:dyDescent="0.25">
      <c r="B95" s="421"/>
      <c r="C95" s="335"/>
      <c r="D95" s="245" t="s">
        <v>113</v>
      </c>
      <c r="E95" s="238" t="s">
        <v>259</v>
      </c>
      <c r="F95" s="84">
        <v>44713</v>
      </c>
      <c r="G95" s="84">
        <v>44926</v>
      </c>
      <c r="H95" s="240">
        <v>0</v>
      </c>
      <c r="I95" s="273" t="s">
        <v>307</v>
      </c>
    </row>
    <row r="96" spans="2:9" ht="20.100000000000001" customHeight="1" x14ac:dyDescent="0.25">
      <c r="B96" s="421"/>
      <c r="C96" s="335"/>
      <c r="D96" s="245" t="s">
        <v>140</v>
      </c>
      <c r="E96" s="238" t="s">
        <v>313</v>
      </c>
      <c r="F96" s="84">
        <v>44713</v>
      </c>
      <c r="G96" s="84">
        <v>44926</v>
      </c>
      <c r="H96" s="240">
        <v>0</v>
      </c>
      <c r="I96" s="273" t="s">
        <v>307</v>
      </c>
    </row>
    <row r="97" spans="2:9" ht="20.100000000000001" customHeight="1" x14ac:dyDescent="0.25">
      <c r="B97" s="421"/>
      <c r="C97" s="335"/>
      <c r="D97" s="245" t="s">
        <v>141</v>
      </c>
      <c r="E97" s="238" t="s">
        <v>260</v>
      </c>
      <c r="F97" s="84">
        <v>44713</v>
      </c>
      <c r="G97" s="84">
        <v>44926</v>
      </c>
      <c r="H97" s="240">
        <v>0</v>
      </c>
      <c r="I97" s="273" t="s">
        <v>307</v>
      </c>
    </row>
    <row r="98" spans="2:9" ht="20.100000000000001" customHeight="1" x14ac:dyDescent="0.25">
      <c r="B98" s="422">
        <v>11</v>
      </c>
      <c r="C98" s="367" t="s">
        <v>315</v>
      </c>
      <c r="D98" s="246" t="s">
        <v>58</v>
      </c>
      <c r="E98" s="132" t="s">
        <v>95</v>
      </c>
      <c r="F98" s="91">
        <v>43969</v>
      </c>
      <c r="G98" s="91">
        <v>44006</v>
      </c>
      <c r="H98" s="186">
        <v>1.6670000000000001E-2</v>
      </c>
      <c r="I98" s="273" t="s">
        <v>418</v>
      </c>
    </row>
    <row r="99" spans="2:9" ht="20.100000000000001" customHeight="1" x14ac:dyDescent="0.25">
      <c r="B99" s="422"/>
      <c r="C99" s="367"/>
      <c r="D99" s="41" t="s">
        <v>59</v>
      </c>
      <c r="E99" s="132" t="s">
        <v>119</v>
      </c>
      <c r="F99" s="91">
        <v>44006</v>
      </c>
      <c r="G99" s="91">
        <v>44070</v>
      </c>
      <c r="H99" s="186">
        <v>1.6670000000000001E-2</v>
      </c>
      <c r="I99" s="273" t="s">
        <v>418</v>
      </c>
    </row>
    <row r="100" spans="2:9" ht="20.100000000000001" customHeight="1" x14ac:dyDescent="0.25">
      <c r="B100" s="422"/>
      <c r="C100" s="367"/>
      <c r="D100" s="41" t="s">
        <v>60</v>
      </c>
      <c r="E100" s="133" t="s">
        <v>267</v>
      </c>
      <c r="F100" s="91">
        <v>44743</v>
      </c>
      <c r="G100" s="91">
        <v>44926</v>
      </c>
      <c r="H100" s="186">
        <v>0</v>
      </c>
      <c r="I100" s="273" t="s">
        <v>308</v>
      </c>
    </row>
    <row r="101" spans="2:9" ht="20.100000000000001" customHeight="1" x14ac:dyDescent="0.25">
      <c r="B101" s="422"/>
      <c r="C101" s="367"/>
      <c r="D101" s="41" t="s">
        <v>110</v>
      </c>
      <c r="E101" s="143" t="s">
        <v>268</v>
      </c>
      <c r="F101" s="91">
        <v>44743</v>
      </c>
      <c r="G101" s="91">
        <v>44926</v>
      </c>
      <c r="H101" s="186">
        <v>0</v>
      </c>
      <c r="I101" s="273" t="s">
        <v>309</v>
      </c>
    </row>
    <row r="102" spans="2:9" ht="20.100000000000001" customHeight="1" x14ac:dyDescent="0.25">
      <c r="B102" s="422"/>
      <c r="C102" s="367"/>
      <c r="D102" s="41" t="s">
        <v>111</v>
      </c>
      <c r="E102" s="143" t="s">
        <v>316</v>
      </c>
      <c r="F102" s="91">
        <v>44743</v>
      </c>
      <c r="G102" s="91">
        <v>44926</v>
      </c>
      <c r="H102" s="186">
        <v>0</v>
      </c>
      <c r="I102" s="273" t="s">
        <v>310</v>
      </c>
    </row>
    <row r="103" spans="2:9" ht="45" customHeight="1" x14ac:dyDescent="0.25">
      <c r="B103" s="294">
        <v>12</v>
      </c>
      <c r="C103" s="331" t="s">
        <v>93</v>
      </c>
      <c r="D103" s="135" t="s">
        <v>58</v>
      </c>
      <c r="E103" s="136" t="s">
        <v>273</v>
      </c>
      <c r="F103" s="85">
        <v>44409</v>
      </c>
      <c r="G103" s="85">
        <v>44895</v>
      </c>
      <c r="H103" s="176">
        <v>1.1900000000000001E-2</v>
      </c>
      <c r="I103" s="231" t="s">
        <v>420</v>
      </c>
    </row>
    <row r="104" spans="2:9" ht="20.100000000000001" customHeight="1" x14ac:dyDescent="0.25">
      <c r="B104" s="294"/>
      <c r="C104" s="331"/>
      <c r="D104" s="135" t="s">
        <v>59</v>
      </c>
      <c r="E104" s="136" t="s">
        <v>274</v>
      </c>
      <c r="F104" s="85">
        <v>44501</v>
      </c>
      <c r="G104" s="85">
        <v>44926</v>
      </c>
      <c r="H104" s="176">
        <v>1.9E-3</v>
      </c>
      <c r="I104" s="273" t="s">
        <v>349</v>
      </c>
    </row>
    <row r="105" spans="2:9" ht="20.100000000000001" customHeight="1" x14ac:dyDescent="0.25">
      <c r="B105" s="294"/>
      <c r="C105" s="331"/>
      <c r="D105" s="135" t="s">
        <v>275</v>
      </c>
      <c r="E105" s="137" t="s">
        <v>276</v>
      </c>
      <c r="F105" s="85">
        <v>44501</v>
      </c>
      <c r="G105" s="85">
        <v>44865</v>
      </c>
      <c r="H105" s="176">
        <v>1.9E-3</v>
      </c>
      <c r="I105" s="273" t="s">
        <v>349</v>
      </c>
    </row>
    <row r="106" spans="2:9" ht="30" customHeight="1" x14ac:dyDescent="0.25">
      <c r="B106" s="294"/>
      <c r="C106" s="331"/>
      <c r="D106" s="135" t="s">
        <v>110</v>
      </c>
      <c r="E106" s="137" t="s">
        <v>277</v>
      </c>
      <c r="F106" s="85">
        <v>44562</v>
      </c>
      <c r="G106" s="85">
        <v>44926</v>
      </c>
      <c r="H106" s="176">
        <v>1.9E-3</v>
      </c>
      <c r="I106" s="231" t="s">
        <v>350</v>
      </c>
    </row>
    <row r="107" spans="2:9" ht="20.100000000000001" customHeight="1" x14ac:dyDescent="0.25">
      <c r="B107" s="294"/>
      <c r="C107" s="331"/>
      <c r="D107" s="135" t="s">
        <v>111</v>
      </c>
      <c r="E107" s="137" t="s">
        <v>278</v>
      </c>
      <c r="F107" s="85">
        <v>44562</v>
      </c>
      <c r="G107" s="85">
        <v>44926</v>
      </c>
      <c r="H107" s="176">
        <v>8.9999999999999998E-4</v>
      </c>
      <c r="I107" s="273" t="s">
        <v>417</v>
      </c>
    </row>
    <row r="108" spans="2:9" ht="20.100000000000001" customHeight="1" x14ac:dyDescent="0.25">
      <c r="B108" s="294"/>
      <c r="C108" s="331"/>
      <c r="D108" s="135" t="s">
        <v>112</v>
      </c>
      <c r="E108" s="137" t="s">
        <v>279</v>
      </c>
      <c r="F108" s="85">
        <v>44773</v>
      </c>
      <c r="G108" s="85">
        <v>44926</v>
      </c>
      <c r="H108" s="176">
        <v>0</v>
      </c>
      <c r="I108" s="273" t="s">
        <v>311</v>
      </c>
    </row>
    <row r="109" spans="2:9" ht="20.100000000000001" customHeight="1" thickBot="1" x14ac:dyDescent="0.3">
      <c r="B109" s="423"/>
      <c r="C109" s="424"/>
      <c r="D109" s="139" t="s">
        <v>113</v>
      </c>
      <c r="E109" s="140" t="s">
        <v>280</v>
      </c>
      <c r="F109" s="86">
        <v>44773</v>
      </c>
      <c r="G109" s="86">
        <v>44926</v>
      </c>
      <c r="H109" s="187">
        <v>0</v>
      </c>
      <c r="I109" s="273" t="s">
        <v>348</v>
      </c>
    </row>
    <row r="110" spans="2:9" x14ac:dyDescent="0.25">
      <c r="D110" s="1"/>
      <c r="E110" s="188"/>
      <c r="F110" s="2"/>
      <c r="G110" s="2"/>
      <c r="H110" s="8"/>
    </row>
    <row r="111" spans="2:9" x14ac:dyDescent="0.25">
      <c r="D111" s="1"/>
      <c r="E111" s="188"/>
      <c r="F111" s="2"/>
      <c r="G111" s="2"/>
      <c r="H111" s="8"/>
    </row>
    <row r="112" spans="2:9" x14ac:dyDescent="0.25">
      <c r="D112" s="1"/>
      <c r="E112" s="188"/>
      <c r="F112" s="2"/>
      <c r="G112" s="2"/>
      <c r="H112" s="8"/>
    </row>
    <row r="113" spans="4:8" x14ac:dyDescent="0.25">
      <c r="D113" s="1"/>
      <c r="E113" s="188"/>
      <c r="F113" s="2"/>
      <c r="G113" s="2"/>
      <c r="H113" s="8"/>
    </row>
    <row r="114" spans="4:8" x14ac:dyDescent="0.25">
      <c r="D114" s="1"/>
      <c r="E114" s="188"/>
      <c r="F114" s="2"/>
      <c r="G114" s="2"/>
      <c r="H114" s="8"/>
    </row>
    <row r="115" spans="4:8" x14ac:dyDescent="0.25">
      <c r="D115" s="1"/>
      <c r="E115" s="188"/>
      <c r="F115" s="2"/>
      <c r="G115" s="2"/>
      <c r="H115" s="8"/>
    </row>
    <row r="116" spans="4:8" x14ac:dyDescent="0.25">
      <c r="D116" s="1"/>
      <c r="E116" s="188"/>
      <c r="F116" s="274"/>
      <c r="G116" s="274"/>
      <c r="H116" s="235"/>
    </row>
    <row r="117" spans="4:8" x14ac:dyDescent="0.25">
      <c r="D117" s="1"/>
      <c r="E117" s="188"/>
      <c r="H117"/>
    </row>
    <row r="118" spans="4:8" x14ac:dyDescent="0.25">
      <c r="D118" s="1"/>
      <c r="E118" s="188"/>
      <c r="F118" s="2"/>
      <c r="G118" s="2"/>
      <c r="H118" s="8"/>
    </row>
    <row r="119" spans="4:8" x14ac:dyDescent="0.25">
      <c r="D119" s="1"/>
      <c r="E119" s="188"/>
      <c r="F119" s="2"/>
      <c r="G119" s="2"/>
      <c r="H119" s="18"/>
    </row>
    <row r="120" spans="4:8" x14ac:dyDescent="0.25">
      <c r="D120" s="1"/>
      <c r="E120" s="188"/>
      <c r="F120" s="2"/>
      <c r="G120" s="2"/>
      <c r="H120" s="18"/>
    </row>
    <row r="121" spans="4:8" x14ac:dyDescent="0.25">
      <c r="D121" s="1"/>
      <c r="E121" s="188"/>
      <c r="F121" s="2"/>
      <c r="G121" s="2"/>
      <c r="H121" s="18"/>
    </row>
    <row r="122" spans="4:8" x14ac:dyDescent="0.25">
      <c r="D122" s="1"/>
      <c r="E122" s="188"/>
      <c r="F122" s="2"/>
      <c r="G122" s="2"/>
      <c r="H122" s="18"/>
    </row>
    <row r="123" spans="4:8" x14ac:dyDescent="0.25">
      <c r="D123" s="10"/>
      <c r="E123" s="7"/>
      <c r="F123" s="2"/>
      <c r="G123" s="2"/>
      <c r="H123" s="18"/>
    </row>
  </sheetData>
  <mergeCells count="36">
    <mergeCell ref="B3:B5"/>
    <mergeCell ref="B38:B44"/>
    <mergeCell ref="C38:C44"/>
    <mergeCell ref="I1:I2"/>
    <mergeCell ref="I3:I5"/>
    <mergeCell ref="C3:C5"/>
    <mergeCell ref="B6:B15"/>
    <mergeCell ref="C6:C15"/>
    <mergeCell ref="C16:C37"/>
    <mergeCell ref="B1:B2"/>
    <mergeCell ref="C1:C2"/>
    <mergeCell ref="D1:D2"/>
    <mergeCell ref="E1:E2"/>
    <mergeCell ref="F1:G1"/>
    <mergeCell ref="H1:H2"/>
    <mergeCell ref="C45:C49"/>
    <mergeCell ref="B50:B55"/>
    <mergeCell ref="C50:C55"/>
    <mergeCell ref="I6:I10"/>
    <mergeCell ref="I45:I49"/>
    <mergeCell ref="I50:I55"/>
    <mergeCell ref="B16:B37"/>
    <mergeCell ref="B45:B49"/>
    <mergeCell ref="B56:B62"/>
    <mergeCell ref="C56:C62"/>
    <mergeCell ref="F116:G116"/>
    <mergeCell ref="B89:B97"/>
    <mergeCell ref="C89:C97"/>
    <mergeCell ref="B98:B102"/>
    <mergeCell ref="C98:C102"/>
    <mergeCell ref="B103:B109"/>
    <mergeCell ref="C103:C109"/>
    <mergeCell ref="B63:B78"/>
    <mergeCell ref="C63:C78"/>
    <mergeCell ref="B79:B88"/>
    <mergeCell ref="C79:C88"/>
  </mergeCells>
  <dataValidations count="3">
    <dataValidation operator="greaterThanOrEqual" allowBlank="1" showInputMessage="1" showErrorMessage="1" sqref="D3:D102"/>
    <dataValidation type="date" allowBlank="1" showInputMessage="1" showErrorMessage="1" promptTitle="Validación" prompt="formato DD/MM/AA" sqref="F98:G102 G16 F3:F16 G38:G39 F38:F41 F50:F63 G50:G62 G3:G10">
      <formula1>36526</formula1>
      <formula2>44177</formula2>
    </dataValidation>
    <dataValidation type="date" operator="greaterThanOrEqual" allowBlank="1" showInputMessage="1" showErrorMessage="1" sqref="D110:D114">
      <formula1>41426</formula1>
    </dataValidation>
  </dataValidations>
  <pageMargins left="0.7" right="0.7" top="0.75" bottom="0.75" header="0.3" footer="0.3"/>
  <pageSetup paperSize="5" scale="71"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8"/>
  <sheetViews>
    <sheetView workbookViewId="0">
      <selection activeCell="E8" sqref="E8"/>
    </sheetView>
  </sheetViews>
  <sheetFormatPr baseColWidth="10" defaultRowHeight="15" x14ac:dyDescent="0.25"/>
  <cols>
    <col min="1" max="1" width="11.42578125" style="13"/>
    <col min="2" max="2" width="25.28515625" style="12" bestFit="1" customWidth="1"/>
    <col min="3" max="3" width="58.42578125" style="13" bestFit="1" customWidth="1"/>
    <col min="4" max="16384" width="11.42578125" style="13"/>
  </cols>
  <sheetData>
    <row r="1" spans="2:5" ht="15.75" customHeight="1" x14ac:dyDescent="0.25"/>
    <row r="2" spans="2:5" ht="60" x14ac:dyDescent="0.25">
      <c r="B2" s="14" t="s">
        <v>78</v>
      </c>
      <c r="C2" s="15" t="s">
        <v>79</v>
      </c>
    </row>
    <row r="3" spans="2:5" x14ac:dyDescent="0.25">
      <c r="B3" s="16"/>
      <c r="C3" s="16"/>
    </row>
    <row r="4" spans="2:5" x14ac:dyDescent="0.25">
      <c r="B4" s="451" t="s">
        <v>81</v>
      </c>
      <c r="C4" s="451"/>
    </row>
    <row r="5" spans="2:5" ht="30" x14ac:dyDescent="0.25">
      <c r="B5" s="14" t="s">
        <v>61</v>
      </c>
      <c r="C5" s="15" t="s">
        <v>82</v>
      </c>
    </row>
    <row r="6" spans="2:5" ht="30" x14ac:dyDescent="0.25">
      <c r="B6" s="14" t="s">
        <v>62</v>
      </c>
      <c r="C6" s="15" t="s">
        <v>83</v>
      </c>
    </row>
    <row r="7" spans="2:5" ht="45" x14ac:dyDescent="0.25">
      <c r="B7" s="14" t="s">
        <v>63</v>
      </c>
      <c r="C7" s="15" t="s">
        <v>84</v>
      </c>
      <c r="E7" s="124"/>
    </row>
    <row r="8" spans="2:5" ht="30" x14ac:dyDescent="0.25">
      <c r="B8" s="14" t="s">
        <v>64</v>
      </c>
      <c r="C8" s="15" t="s">
        <v>56</v>
      </c>
    </row>
    <row r="9" spans="2:5" ht="120" x14ac:dyDescent="0.25">
      <c r="B9" s="14" t="s">
        <v>65</v>
      </c>
      <c r="C9" s="15" t="s">
        <v>85</v>
      </c>
    </row>
    <row r="10" spans="2:5" ht="30" x14ac:dyDescent="0.25">
      <c r="B10" s="14" t="s">
        <v>66</v>
      </c>
      <c r="C10" s="15" t="s">
        <v>67</v>
      </c>
    </row>
    <row r="11" spans="2:5" ht="45" x14ac:dyDescent="0.25">
      <c r="B11" s="14" t="s">
        <v>68</v>
      </c>
      <c r="C11" s="15" t="s">
        <v>69</v>
      </c>
    </row>
    <row r="12" spans="2:5" ht="30" x14ac:dyDescent="0.25">
      <c r="B12" s="14" t="s">
        <v>70</v>
      </c>
      <c r="C12" s="17" t="s">
        <v>71</v>
      </c>
    </row>
    <row r="13" spans="2:5" ht="45" x14ac:dyDescent="0.25">
      <c r="B13" s="14" t="s">
        <v>72</v>
      </c>
      <c r="C13" s="15" t="s">
        <v>73</v>
      </c>
    </row>
    <row r="14" spans="2:5" x14ac:dyDescent="0.25">
      <c r="B14" s="14" t="s">
        <v>74</v>
      </c>
      <c r="C14" s="17" t="s">
        <v>75</v>
      </c>
    </row>
    <row r="15" spans="2:5" ht="45" x14ac:dyDescent="0.25">
      <c r="B15" s="14" t="s">
        <v>76</v>
      </c>
      <c r="C15" s="15" t="s">
        <v>77</v>
      </c>
    </row>
    <row r="16" spans="2:5" ht="45" x14ac:dyDescent="0.25">
      <c r="B16" s="14" t="s">
        <v>76</v>
      </c>
      <c r="C16" s="17"/>
    </row>
    <row r="17" spans="2:3" x14ac:dyDescent="0.25">
      <c r="B17" s="447" t="s">
        <v>80</v>
      </c>
      <c r="C17" s="448"/>
    </row>
    <row r="18" spans="2:3" x14ac:dyDescent="0.25">
      <c r="B18" s="449"/>
      <c r="C18" s="450"/>
    </row>
  </sheetData>
  <mergeCells count="2">
    <mergeCell ref="B17:C18"/>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PMA</vt:lpstr>
      <vt:lpstr>Resumen</vt:lpstr>
      <vt:lpstr>Instructivo PMA</vt:lpstr>
      <vt:lpstr>PMA!Área_de_impresión</vt:lpstr>
      <vt:lpstr>PMA!Títulos_a_imprimir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Bibiana Lucia Garcia Marin</cp:lastModifiedBy>
  <cp:lastPrinted>2022-02-21T20:52:29Z</cp:lastPrinted>
  <dcterms:created xsi:type="dcterms:W3CDTF">2016-07-06T19:37:36Z</dcterms:created>
  <dcterms:modified xsi:type="dcterms:W3CDTF">2022-02-21T20:53:47Z</dcterms:modified>
</cp:coreProperties>
</file>