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barato\Documents\Martha\"/>
    </mc:Choice>
  </mc:AlternateContent>
  <bookViews>
    <workbookView xWindow="0" yWindow="0" windowWidth="20490" windowHeight="7665"/>
  </bookViews>
  <sheets>
    <sheet name="PMA" sheetId="1" r:id="rId1"/>
    <sheet name="Instructivo PMA" sheetId="4" r:id="rId2"/>
  </sheets>
  <definedNames>
    <definedName name="_xlnm.Print_Area" localSheetId="0">PMA!$A$1:$V$130</definedName>
    <definedName name="_xlnm.Print_Titles" localSheetId="0">PMA!$7:$9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10" i="1" l="1"/>
  <c r="L105" i="1"/>
  <c r="L96" i="1"/>
  <c r="L86" i="1"/>
  <c r="L70" i="1"/>
  <c r="L63" i="1" l="1"/>
  <c r="L57" i="1"/>
  <c r="L52" i="1"/>
  <c r="L45" i="1"/>
  <c r="L23" i="1"/>
  <c r="L13" i="1"/>
  <c r="L10" i="1"/>
  <c r="I27" i="1" l="1"/>
  <c r="I111" i="1" l="1"/>
  <c r="I112" i="1"/>
  <c r="I113" i="1"/>
  <c r="I114" i="1"/>
  <c r="I115" i="1"/>
  <c r="I116" i="1"/>
  <c r="I107" i="1"/>
  <c r="I108" i="1"/>
  <c r="I109" i="1"/>
  <c r="I97" i="1"/>
  <c r="I98" i="1"/>
  <c r="I99" i="1"/>
  <c r="I100" i="1"/>
  <c r="I101" i="1"/>
  <c r="I102" i="1"/>
  <c r="I103" i="1"/>
  <c r="I104" i="1"/>
  <c r="I88" i="1"/>
  <c r="I89" i="1"/>
  <c r="I90" i="1"/>
  <c r="I91" i="1"/>
  <c r="I92" i="1"/>
  <c r="I93" i="1"/>
  <c r="I94" i="1"/>
  <c r="I95" i="1"/>
  <c r="I75" i="1"/>
  <c r="I76" i="1"/>
  <c r="I77" i="1"/>
  <c r="I78" i="1"/>
  <c r="I79" i="1"/>
  <c r="I80" i="1"/>
  <c r="I81" i="1"/>
  <c r="I82" i="1"/>
  <c r="I83" i="1"/>
  <c r="I84" i="1"/>
  <c r="I85" i="1"/>
  <c r="I86" i="1"/>
  <c r="I87" i="1"/>
  <c r="I53" i="1" l="1"/>
  <c r="I66" i="1"/>
  <c r="I67" i="1"/>
  <c r="I68" i="1"/>
  <c r="I69" i="1"/>
  <c r="I62" i="1"/>
  <c r="I52" i="1"/>
  <c r="I54" i="1"/>
  <c r="I55" i="1"/>
  <c r="I56" i="1"/>
  <c r="I50" i="1"/>
  <c r="I51" i="1"/>
  <c r="I42" i="1"/>
  <c r="I30" i="1"/>
  <c r="I31" i="1"/>
  <c r="I32" i="1"/>
  <c r="I33" i="1"/>
  <c r="I34" i="1"/>
  <c r="I35" i="1"/>
  <c r="I36" i="1"/>
  <c r="I37" i="1"/>
  <c r="I38" i="1"/>
  <c r="I39" i="1"/>
  <c r="I40" i="1"/>
  <c r="I41" i="1"/>
  <c r="I43" i="1"/>
  <c r="I44" i="1"/>
  <c r="I18" i="1" l="1"/>
  <c r="I19" i="1"/>
  <c r="I20" i="1"/>
  <c r="I21" i="1"/>
  <c r="I22" i="1"/>
  <c r="I70" i="1"/>
  <c r="I71" i="1"/>
  <c r="I72" i="1"/>
  <c r="I73" i="1"/>
  <c r="I74" i="1"/>
  <c r="I96" i="1"/>
  <c r="I105" i="1"/>
  <c r="I106" i="1"/>
  <c r="I110" i="1"/>
  <c r="I63" i="1"/>
  <c r="I64" i="1"/>
  <c r="I65" i="1"/>
  <c r="I57" i="1"/>
  <c r="I58" i="1"/>
  <c r="I59" i="1"/>
  <c r="I60" i="1"/>
  <c r="I61" i="1"/>
  <c r="I45" i="1"/>
  <c r="I46" i="1"/>
  <c r="I47" i="1"/>
  <c r="I48" i="1"/>
  <c r="I49" i="1"/>
  <c r="I23" i="1"/>
  <c r="I24" i="1"/>
  <c r="I25" i="1"/>
  <c r="I26" i="1"/>
  <c r="I28" i="1"/>
  <c r="I29" i="1"/>
  <c r="I16" i="1"/>
  <c r="I17" i="1"/>
  <c r="I13" i="1"/>
  <c r="I14" i="1"/>
  <c r="I15" i="1"/>
  <c r="I11" i="1"/>
  <c r="I12" i="1"/>
  <c r="I10" i="1"/>
  <c r="F128" i="1" l="1"/>
  <c r="F127" i="1"/>
  <c r="F126" i="1"/>
  <c r="F125" i="1"/>
  <c r="F124" i="1"/>
  <c r="F123" i="1"/>
  <c r="F122" i="1"/>
  <c r="F121" i="1"/>
  <c r="F120" i="1"/>
  <c r="F119" i="1"/>
  <c r="F118" i="1"/>
  <c r="F117" i="1"/>
  <c r="E130" i="1" l="1"/>
</calcChain>
</file>

<file path=xl/comments1.xml><?xml version="1.0" encoding="utf-8"?>
<comments xmlns="http://schemas.openxmlformats.org/spreadsheetml/2006/main">
  <authors>
    <author>Maria Elvira Zea</author>
    <author>HERNAN ALONSO RODRIGUEZ MORA</author>
  </authors>
  <commentList>
    <comment ref="Q8" authorId="0" shapeId="0">
      <text>
        <r>
          <rPr>
            <sz val="9"/>
            <color indexed="81"/>
            <rFont val="Tahoma"/>
            <family val="2"/>
          </rPr>
          <t xml:space="preserve">Dejar las observaciones frente al cumplimiento y efectividad de las tareas implementadas. 
</t>
        </r>
      </text>
    </comment>
    <comment ref="T8" authorId="1" shapeId="0">
      <text>
        <r>
          <rPr>
            <b/>
            <sz val="9"/>
            <color indexed="81"/>
            <rFont val="Tahoma"/>
            <family val="2"/>
          </rPr>
          <t xml:space="preserve">Fecha en que se cierra completamente el hallazgo
</t>
        </r>
      </text>
    </comment>
    <comment ref="U8" authorId="1" shapeId="0">
      <text>
        <r>
          <rPr>
            <b/>
            <sz val="9"/>
            <color indexed="81"/>
            <rFont val="Tahoma"/>
            <family val="2"/>
          </rPr>
          <t>Número de radicado con el cual la entidad realiza el cierre del hallazgo</t>
        </r>
      </text>
    </comment>
  </commentList>
</comments>
</file>

<file path=xl/sharedStrings.xml><?xml version="1.0" encoding="utf-8"?>
<sst xmlns="http://schemas.openxmlformats.org/spreadsheetml/2006/main" count="955" uniqueCount="450">
  <si>
    <t xml:space="preserve">Entidad: </t>
  </si>
  <si>
    <t xml:space="preserve">NIT: </t>
  </si>
  <si>
    <t xml:space="preserve">Representante Legal: </t>
  </si>
  <si>
    <t xml:space="preserve">Fecha de iniciación: </t>
  </si>
  <si>
    <t>Responsable del proceso:</t>
  </si>
  <si>
    <t>Fecha de finalización:</t>
  </si>
  <si>
    <t xml:space="preserve">Cargo: </t>
  </si>
  <si>
    <t>ITEM</t>
  </si>
  <si>
    <t>HALLAZGO</t>
  </si>
  <si>
    <t>OBJETIVOS</t>
  </si>
  <si>
    <t>Descripción  de  las Tareas</t>
  </si>
  <si>
    <t>EJECUCIÓN DE LAS  TAREAS</t>
  </si>
  <si>
    <t>PLAZO EN SEMANAS</t>
  </si>
  <si>
    <t>PORCENTAJE DE AVANCE DE LAS TAREAS</t>
  </si>
  <si>
    <t xml:space="preserve">PRODUCTOS </t>
  </si>
  <si>
    <t>AVANCE DE CUMPLIMIENTO DEL OBJETIVO</t>
  </si>
  <si>
    <t>DESCRIPCIÓN DE LOS AVANCES</t>
  </si>
  <si>
    <t>AREAS Y PERSONAS RESPONSABLES</t>
  </si>
  <si>
    <t>FECHA CIERRE HALLAZGO</t>
  </si>
  <si>
    <t>No. RADICADO</t>
  </si>
  <si>
    <t>EVIDENCIAS</t>
  </si>
  <si>
    <t>INICIO</t>
  </si>
  <si>
    <t>FINALIZACIÓN</t>
  </si>
  <si>
    <t>AVANCE DEL PLAN DE CUMPLIMIENTO (ACCIONES)</t>
  </si>
  <si>
    <t>Acción 1</t>
  </si>
  <si>
    <t>Acción 2</t>
  </si>
  <si>
    <t>Acción 3</t>
  </si>
  <si>
    <t>Acción 4</t>
  </si>
  <si>
    <t>Acción 5</t>
  </si>
  <si>
    <t>Acción 6</t>
  </si>
  <si>
    <t xml:space="preserve">Accion 7 </t>
  </si>
  <si>
    <t>Acción 8</t>
  </si>
  <si>
    <t>Acción 9</t>
  </si>
  <si>
    <t>Acción 10</t>
  </si>
  <si>
    <t>Acción 11</t>
  </si>
  <si>
    <t>Acción 12</t>
  </si>
  <si>
    <t>CUMPLIMIENTO DEL PLAN DE MEJORAMIENTO</t>
  </si>
  <si>
    <t>OBSERVACIONES OFICINA DE CONTROL INTERNO</t>
  </si>
  <si>
    <t>Seguimiento AGN</t>
  </si>
  <si>
    <t>Seguimiento Control Interno</t>
  </si>
  <si>
    <t>Plan de Mejoramiento</t>
  </si>
  <si>
    <t>OBSERVACIONES</t>
  </si>
  <si>
    <t>Fecha y número de Acta de aprobación del PMA</t>
  </si>
  <si>
    <t>N° INFORME DE SEGUIMIENTO Y FECHA</t>
  </si>
  <si>
    <t>N°. DE ACCIÓN</t>
  </si>
  <si>
    <t>ACCION 1</t>
  </si>
  <si>
    <t xml:space="preserve">ACCION 2 </t>
  </si>
  <si>
    <t>ACCION 3</t>
  </si>
  <si>
    <t>ACCION 4</t>
  </si>
  <si>
    <t>ACCION 5</t>
  </si>
  <si>
    <t>ACCION 6</t>
  </si>
  <si>
    <t>ACCION 7</t>
  </si>
  <si>
    <t>ACCION 8</t>
  </si>
  <si>
    <t>ACCION 9</t>
  </si>
  <si>
    <t>ACCION 10</t>
  </si>
  <si>
    <t>ACCION 11</t>
  </si>
  <si>
    <t>ACCION 12</t>
  </si>
  <si>
    <t>Establecer  el / los objetivos según el número de acciones que permitan subsanar el hallazgo</t>
  </si>
  <si>
    <t>No. TAREA</t>
  </si>
  <si>
    <t>T1</t>
  </si>
  <si>
    <t>T2</t>
  </si>
  <si>
    <t>T3</t>
  </si>
  <si>
    <t>Columna "A" ITEM</t>
  </si>
  <si>
    <t>Columna "B" HALLAZGO</t>
  </si>
  <si>
    <t>Columna "C" NÚMERO DE ACCIÓN"</t>
  </si>
  <si>
    <t>Columna "D" OBJETIVO</t>
  </si>
  <si>
    <t>Columna "E" NÚMERO DE TAREA</t>
  </si>
  <si>
    <t>Columna "F" DESCRIPCIÓN DE LAS TAREAS</t>
  </si>
  <si>
    <t>Describir las tareas idóneas necesarias para subsanar el hallazgo, (teniendo en cuenta la normatividad vigente)</t>
  </si>
  <si>
    <t>Columna "G Y H" EJECUCIÓN DE LAS TAREAS</t>
  </si>
  <si>
    <t>Indicar las fechas inicial y final de ejecución de cada una de las tareas, teniendo en cuenta la fecha de inicio y finalizacion del PMA</t>
  </si>
  <si>
    <t>Columna "I" PLAZO EN SEMANAS</t>
  </si>
  <si>
    <t>Autocalculado</t>
  </si>
  <si>
    <t>Columna "J" PORCENTAJE DE AVANCE DE LAS TAREAS</t>
  </si>
  <si>
    <t>Establecer el porcentaje según el avance de la tareas propuestas. Estas cifras consolidan el porcentaje promedio por acción propuesta (columna L)</t>
  </si>
  <si>
    <t>Columna "K" PRODUCTOS</t>
  </si>
  <si>
    <t>Relacionar el entregable o producto por cada  una de las tareas</t>
  </si>
  <si>
    <t>Columna "L" AVANCE DEL CUMPLIMIENTO DEL OBJETIVO</t>
  </si>
  <si>
    <t>Autocalculado, el cual promedia las cifras establecidas en la columna J</t>
  </si>
  <si>
    <t>Fecha de iniciación y finalización del PMA</t>
  </si>
  <si>
    <t>La fecha de inicio cuenta a partir de la aprobación del PMA por parte del Comité Interno de Archivo ó Comité de Desarrollo Adminstraivo según corresponda; esto mediante acto administrativo</t>
  </si>
  <si>
    <t>Nota: En el diligenciamiento del formato, se debe tener en cuenta, NO AGREGAR O ELIMINAR COLUMNAS.</t>
  </si>
  <si>
    <t>Diligenciamiento columans A - L</t>
  </si>
  <si>
    <t>Número consecutivo de los hallazgos segun informe de inspección, control o vigilancia</t>
  </si>
  <si>
    <t>Descripción del hallazgo según informe de inspección, control o vigilancia</t>
  </si>
  <si>
    <t>Enumerar la cantidad de acciones necesarias para subsanar el hallazgo. Se pueden agregar la cantidad de acciones que considere la entidad</t>
  </si>
  <si>
    <t>Enumerar la cantidad de tareas necesarias para subsanar el hallazgo, puede ser una o mas, depende el análsis de cada entidad.
Nota: Se pueden agregar la cantidad de tareas que considere la entidad; es indispensable en el momento de realizar este ajuste, validar la formula de la columna J "Porcentaje de avance de las tareas" y verificar la formula de la columna I "Plazo en semanas".</t>
  </si>
  <si>
    <t>COORDINADOR DE GRUPO DE GESIÓN DOCUMENTAL</t>
  </si>
  <si>
    <t>Formular la política de gestión documental</t>
  </si>
  <si>
    <t>Formular, aprobar y convalidar las Tablas de Retención Documental (TRD) y Cuadros de Clasificación Documental (CCD)</t>
  </si>
  <si>
    <t>Elaborar y aprobar el Programa de Gestión Documental (PGD)</t>
  </si>
  <si>
    <t>Elaboración de los Inventarios documentales (Formato Único de Inventario Documental - FUID)</t>
  </si>
  <si>
    <t>Modelo de Requisitos para la Gestión de Documentos Electrónicos</t>
  </si>
  <si>
    <t>Capacitar al personal de archivo</t>
  </si>
  <si>
    <t>Aplicación del procedimiento en el área de correspondencia</t>
  </si>
  <si>
    <t>Numeración y desripción de los actos administrativos</t>
  </si>
  <si>
    <t>Elaborar e implementar el Sistema Integrado de Conservación Documental</t>
  </si>
  <si>
    <t>Elaborar y tramitar la firma y publicidad de la Resolución de aprobación de la Política de Gestión Documental</t>
  </si>
  <si>
    <t>Actualizar el procedimiento para la producción, registro y control de actos administrativos Resoluciones</t>
  </si>
  <si>
    <t>Elaborar la política de gestión documental, de acuerdo con las normas. Presentar la política de Gestión Documental ante el Comité Institucional de Gestión y Desempeño y lograr su aprobación y difusión a este nivel.</t>
  </si>
  <si>
    <t>Documento "Política de Gestión Documental" aprobada por el CIGD</t>
  </si>
  <si>
    <t>Resolución de aprobación y adopción de Política de Gestión Documental firmada y publicada</t>
  </si>
  <si>
    <t>TRD de todas las dependencias del IDEAM aprobadas por el CIGD</t>
  </si>
  <si>
    <t xml:space="preserve">En coordianción con el Grupo de Administración y Desarrollo de Talento Humano y Grupo de Comunicaciones, elaborar e implementar estrategias de difusión y sensibilización archivística para los servidores en general de la entidad, para el año 2020 </t>
  </si>
  <si>
    <t>Recursos</t>
  </si>
  <si>
    <t xml:space="preserve">Difusión - La política de gestión documental es la voluntad de querer adoptar como propia una directriz institucional que debe ser acatada y entendida como uno de los valores institucionales, por todos los servidores del IDEAM, por tanto requiere ser divulgada desde la Alta Dirección, desde la Oficina de Planeación velar por su implementación y desde la OCI asegurar el cumplimiento a todo nivel.  </t>
  </si>
  <si>
    <t>Resolución firmada</t>
  </si>
  <si>
    <t>Levantamiento de información institucional</t>
  </si>
  <si>
    <t>Análisis de la información institucional, levantamiento de encuestas y entrevistas con Jefes de las dependencias</t>
  </si>
  <si>
    <t>Presentación de las TRD del IDEAM al AGN para convalidación y anotación en el Registro Único de Series Documentales</t>
  </si>
  <si>
    <t>Comunicados
Actas de reuniones
Listas de asistencia</t>
  </si>
  <si>
    <t>Cuadro de Clasificación Documental del IDEAM aprobado por el CIGD</t>
  </si>
  <si>
    <t>Elaboración y desarrollo de plan de trabajo para la difusión e implementación del PGD del IDEAM, para documentos físicos</t>
  </si>
  <si>
    <t xml:space="preserve">Elaborar un plan de capacitacion archivística </t>
  </si>
  <si>
    <t>Plan de capacitación archivística</t>
  </si>
  <si>
    <t>Revisar y actualizar los procedimientos, instructivos, lineamientos, formatos,  establecidos para el área de corespondencia</t>
  </si>
  <si>
    <t xml:space="preserve">Intervenir los fondos documentales acumulados
(estas actividades incluyen los documentos electrónicos o digitales que se encuentran en los computadores de las oficinas y los repositorios digitales.) 
</t>
  </si>
  <si>
    <t>Documentos actualizados y publicados en el SGI</t>
  </si>
  <si>
    <t>T4</t>
  </si>
  <si>
    <t>T5</t>
  </si>
  <si>
    <t>T6</t>
  </si>
  <si>
    <t>T7</t>
  </si>
  <si>
    <t>INSTITUTO DE HIDROLOGIA METEOROLOGÍA Y ESTUDIOS AMBIENTALES - IDEAM</t>
  </si>
  <si>
    <t>YOLANDA GONZÁLEZ HERNANDEZ - DIRECTORA GENERAL</t>
  </si>
  <si>
    <t>830000602-5</t>
  </si>
  <si>
    <t>Desarrollar los procedimientos, metodología y trámites establecidos en el acuerdo 04 de 2019 para la elaboración, aprobación por el CIGD, de la TRD para todas las dependencias del IDEAM.</t>
  </si>
  <si>
    <t>Informe de capacitación realizada
Lista de asistencia</t>
  </si>
  <si>
    <t>Desarrollar capacitación,  divulgación y seguimiento, del procedimiento para la producción, registro y control de actos administrativos Resoluciones</t>
  </si>
  <si>
    <t>Tiempo: Equipo de trabajo Grupo de Gestión Documental</t>
  </si>
  <si>
    <t>Equipo de trabajo Grupo de Grupo de Gestión Documental</t>
  </si>
  <si>
    <t>Circular 
Notas de difusión y divulgación</t>
  </si>
  <si>
    <t>Promover la participación en eventos de capacitación realizados por el AGN para el personal del IDEAM en especial el personal de Gestión Documental, en temas relacionados con la Gestión de Documentos físicos y electrónicos, PGD, TRD, PINAR, etc.</t>
  </si>
  <si>
    <t>Horas de capacitación para el personal del IDEAM, dictados por personal especializado del AGN, en las instalaciones del IDEAM.</t>
  </si>
  <si>
    <t xml:space="preserve">En Coordianción con el Grupo de Administración y Desarrollo de Talento Humano, elaborar e implementar el programa de capacitación archivística para los servidores del IDEAM de las Áreas operativas, para el año 2020 </t>
  </si>
  <si>
    <t>Presentaciones publicadas
Informes de avance</t>
  </si>
  <si>
    <t>Revisar, derogar o actualizar las normas que adoptaron orfeo como un sistema de gestión de documentos electrónicos, circulares y normas que en su momento adoptaron política cero papel IDEAM.</t>
  </si>
  <si>
    <t>Desarrollar inducción, capacitación y seguimiento en la implementación de los procedimientos para el registro, radicación, distrubución y control de las comunicaciones oficiales en el IDEAM. (dirigido a todo el personal del IDEAM)</t>
  </si>
  <si>
    <t>Diagnóstico e inventario de documentos electrónicos y digitales que se encuentran en orfeo (el inventario de documentos físicos ya se hizo en el púnto 4)</t>
  </si>
  <si>
    <t>Aplicar procesos archivísticos para la organziación documental, en los diferentes soportes y en las diferentes fases del ciclo vital, en atención a los principios de procedencia y orden original.</t>
  </si>
  <si>
    <t>Aplicar las Tablas de Valoración Documental del IDEAM</t>
  </si>
  <si>
    <t xml:space="preserve">Gestionar los expedientes electrónicos
</t>
  </si>
  <si>
    <t>SIC implementado parcialmente</t>
  </si>
  <si>
    <t>Planes, programas, procedimientos, formatos, manuales e instructivos, del SIC publicados en el SIG</t>
  </si>
  <si>
    <t>Informe</t>
  </si>
  <si>
    <t>Aplicar las Tablas de Retención Documental del IDEAM siguiendo los Acuerdos 42 de 2002 y 05 de 2013</t>
  </si>
  <si>
    <t>Acta de CIGD</t>
  </si>
  <si>
    <t>Informes</t>
  </si>
  <si>
    <t>Documento normativo</t>
  </si>
  <si>
    <t>Carta de envío</t>
  </si>
  <si>
    <t>TRD firmadas - Acta de CIGD</t>
  </si>
  <si>
    <t>Cuadro de clasificación firmado - Acta de CIGD</t>
  </si>
  <si>
    <t>FECHA DE CIERRE HALLAZGO</t>
  </si>
  <si>
    <t>Acta No. 21 del 15 de mayo de 2020 Acta de Comité Institucional de Gestión y Desempeño</t>
  </si>
  <si>
    <r>
      <rPr>
        <b/>
        <sz val="10"/>
        <rFont val="Arial"/>
        <family val="2"/>
      </rPr>
      <t>Formulación de la Política de Gestión Documental.</t>
    </r>
    <r>
      <rPr>
        <sz val="10"/>
        <rFont val="Arial"/>
        <family val="2"/>
      </rPr>
      <t xml:space="preserve">
El IDEAM cuenta con una política para la gestión de documentos físicos, sin embargo, no ha formulado política para los documentos digitales y/o electrónicos de archivo, que cumpla con los estándares definidos en el artículo 2.8.2.5.6 del Decreto 1080 de 2015 y por ende posiblemente incumple lo establecido en la norma que antecede</t>
    </r>
  </si>
  <si>
    <r>
      <rPr>
        <b/>
        <sz val="10"/>
        <rFont val="Arial"/>
        <family val="2"/>
      </rPr>
      <t>Formulación, Aprobación y Convalidación de las Tablas de Retención Documental (TRD) y Cuadros de Clasificación Documental (CCD)</t>
    </r>
    <r>
      <rPr>
        <sz val="10"/>
        <rFont val="Arial"/>
        <family val="2"/>
      </rPr>
      <t xml:space="preserve">
El IDEAM posiblemente incumple con lo establecido en el Título I, II, IV y V del Acuerdo 04 de 2019 al no contar con Tablas de Retención Documental - TRD y Cuadros de Clasificación Documental - CCD, evaluados y convalidados de acuerdo con la estructura orgánico funcional vigente</t>
    </r>
  </si>
  <si>
    <r>
      <rPr>
        <b/>
        <sz val="10"/>
        <rFont val="Arial"/>
        <family val="2"/>
      </rPr>
      <t>Elaboración y aprobación del Programa de Gestión Documental (PGD)</t>
    </r>
    <r>
      <rPr>
        <sz val="10"/>
        <rFont val="Arial"/>
        <family val="2"/>
      </rPr>
      <t xml:space="preserve">
El IDEAM cuenta un Programa de Gestión Documental -PGD, elaborado, aprobado y publicado, evidenciándose así el cumplimiento a los artículos 2.8.2.5.10, 2.8.2.5.11 y 2.8.2.5.12 del Decreto 1080 de 2015 y el Artículo 15 de la Ley 1712 de 2014. Sin embargo, no contemplo la implementación del programa específico de auditoría y control, evidenciándose un posible incumplimiento al artículo 2.8.2.5.13 del Decreto 1080 de 2015, requiriéndose actualización del PGD, de conformidad con el artículo 2.8.5.2 del Decreto 1080 de 2015. 
</t>
    </r>
  </si>
  <si>
    <r>
      <rPr>
        <b/>
        <sz val="10"/>
        <rFont val="Arial"/>
        <family val="2"/>
      </rPr>
      <t>Elaboración de los inventarios documentales (Formato Único de Inventario Documental - (FUID)</t>
    </r>
    <r>
      <rPr>
        <sz val="10"/>
        <rFont val="Arial"/>
        <family val="2"/>
      </rPr>
      <t xml:space="preserve">
El Instituto de Hidrología, Meteorología y Estudios Ambientales, en su gran mayoría no cuenta con inventarios de archivos en los archivos de gestión, ni con inventarios de transferencias primarias.
La entidad argumento que está aplicando la política de “cero papel” y que aplican el documento el electrónico, pero a la fecha la entidad no cuenta con la gestión de documento electrónico de archivo, tampoco cuenta con firma electrónica y no cuenta con inventarios documentales de los documentos que tienen como digitales.
Se evidencian los inventarios documentales de los archivos de gestión y central. Por lo tanto, el IDEAM posiblemente incumple con lo reglamentado en el artículo 7° del Acuerdo 042 de 2002 y Artículo 13 de la Ley 1712 de 2014 al no contar con la totalidad de los inventarios de la producción documental en los archivos de gestión y central.</t>
    </r>
  </si>
  <si>
    <r>
      <rPr>
        <b/>
        <sz val="10"/>
        <rFont val="Arial"/>
        <family val="2"/>
      </rPr>
      <t>Modelo de Requisitos para la Gestión de Documentos Electrónicos.</t>
    </r>
    <r>
      <rPr>
        <sz val="10"/>
        <rFont val="Arial"/>
        <family val="2"/>
      </rPr>
      <t xml:space="preserve">
El IDEAM posiblemente incumple con establecido en el literal f) artículo 2.8.2.5.8 del Decreto 1080 de 2015 al no contar con el modelo de requisitos para la gestión documentos electrónicos articulado con los programas específicos del PGD.</t>
    </r>
  </si>
  <si>
    <r>
      <rPr>
        <b/>
        <sz val="10"/>
        <rFont val="Arial"/>
        <family val="2"/>
      </rPr>
      <t>Capacitación del Personal de Archivo.</t>
    </r>
    <r>
      <rPr>
        <sz val="10"/>
        <rFont val="Arial"/>
        <family val="2"/>
      </rPr>
      <t xml:space="preserve">
Analizado el PIC 2020, se evidenció que la entidad no contempló temas específicos en gestión documental para ser desarrollados en la presente vigencia. Dentro de la priorización para la inversión del rubro para PIC 2020 se observó contemplada la suma de cien millones de pesos ($ 100.000.000) y manifiestan que las Capacitaciones que se prioricen por el Comité de Gestión y Desempeño serán según las necesidades de capacitación y los recursos disponibles del IDEAM.
No se observó el cronograma de capacitación para la vigencia 2020.
Durante los recorridos por las áreas y archivo centralizado de gestión del IDEAM se observó falta de capacitación archivística sobre gestión documental y aplicación de Tablas de Retención Documental, así como en el adecuado uso del sistema Orfeo de acuerdo con las funcionalidades y capacidades del mismo, toda vez que no se evidenció la conformación de expedientes respetando el principio de procedencia y de orden.
El IDEAM debe elaborar y dar cumplimiento al cronograma de capacitación archivística vigencia 2020, toda vez que tiene la obligación de capacitar y actualizar a los funcionarios de archivo en programas y áreas relacionadas con su labor, en cumplimiento del artículo 2.8.2.5.14 del Decreto 1080 de 2015. Posiblemente incumple.
</t>
    </r>
  </si>
  <si>
    <r>
      <rPr>
        <b/>
        <sz val="10"/>
        <rFont val="Arial"/>
        <family val="2"/>
      </rPr>
      <t>Aplicación de procedimientos en el área de correspondencia.</t>
    </r>
    <r>
      <rPr>
        <sz val="10"/>
        <rFont val="Arial"/>
        <family val="2"/>
      </rPr>
      <t xml:space="preserve">
En el área de correspondencia se evidencia que:
 No se lleva consecutivo de comunicaciones oficiales de entrada
 No se lleva consecutivo de comunicaciones oficiales de salida
 No se lleva consecutivo de comunicaciones oficiales internas
 La documentación producto de trámites administrativos se radican como de entrada.
 Le estampan a las comunicaciones de salida un sello con la fecha en que la dependencia baja el documento a correspondencia.
 No se lleva control de la producción documental por separado de las comunicaciones externas, trámite administrativo, radicados, memorados salida, no están siendo separadas de la producción administrativa.
 En el área de correspondencia se guarda documentación radicada de toda la entidad en cajas y carpetas que no han sido entregadas para sus procesos archivísticos donde corresponda hacerse.
 No se está asociando los anexos de las comunicaciones que ingresa o salen de la entidad, en el sistema Orfeo.
 En la radicación de los correos electrónicos no se está adjuntando los anexos en el Sistema Orfeo.
 No cuenta con un mueble que permita hacer una correcta clasificación de los tipos de comunicaciones entrada, salida, dependencia o área a la que corresponda.
 La herramienta permite evidenciar el registro de entrada, pero no se controla mediante planilla para llevar el consecutivo de comunicaciones oficiales como series documental propia de la unidad de correspondencia.
En conclusión, el IDEAM posiblemente incumple con los artículos tercero, cuarto, séptimo, octavo, décimo, décimo primero,décimo segundo y décimo tercero del Acuerdo 060 de 2001, por las razones expuestas anteriormente.
</t>
    </r>
  </si>
  <si>
    <r>
      <rPr>
        <b/>
        <sz val="10"/>
        <rFont val="Arial"/>
        <family val="2"/>
      </rPr>
      <t>Intervención de fondos documentales acumulados</t>
    </r>
    <r>
      <rPr>
        <sz val="10"/>
        <rFont val="Arial"/>
        <family val="2"/>
      </rPr>
      <t xml:space="preserve">
El IDEAM debe tener en cuenta la metodología establecida para la intervención de fondos acumulados, de conformidad con lo señalado en el Acuerdo 02 de 2004, elaborar plan de trabajo archivístico para la intervención de la documentación que recibió del HIMAT y elaborar Tabla de valoración Documental si es el caso. 
Así mismo, elaborar Tabla de valoración Documental para la producción documental ocurrida entre 2004 y 2020 relacionada con las funciones. Por lo tanto, popsiblemente incumple con lo establecido en el Acuerdo 02 de 2004, Acuerdo 04 de 2019, título VII, Artículo 2.8.7.2.6 del Decreto 1080 de 1215, al no contar con tablas de valoración documental para la valoración de fondos acumulados.   </t>
    </r>
  </si>
  <si>
    <r>
      <rPr>
        <b/>
        <sz val="10"/>
        <rFont val="Arial"/>
        <family val="2"/>
      </rPr>
      <t>Aplicación de procesos archivísticos para la organización documental</t>
    </r>
    <r>
      <rPr>
        <sz val="10"/>
        <rFont val="Arial"/>
        <family val="2"/>
      </rPr>
      <t xml:space="preserve">
En el IDEAM, durante el recorrido de la visita de inspeccion realizada por el Grupo de Inspeccion y Vigilancia del Archivo General de la Nación identificó que en las diferentes áreas donde se produce información propia del desarrollo de sus funciones en formato digital, posiblemente está incumpliendo con lo establecido en el Artículo 2.8.2.7.1. del decreto 1080 de 2015 que señala "es responsabilidad de las Entidades Públicas, cumplir con los elementos esenciales tales como autenticidad, integridad, inalterabilidad, fiabilidad, disponibilidad y conservación que garanticen que los documentos electrónicos mantengan su valor de evidencia a lo largo del ciclo de vida, incluyendo los expedienbtes mixtos (híbridos) digitales y electrónicos" sabiendo que el ssitema ORFEO y las unidades de red no son repositorios documentales.
También se pudo evidenciar que las dependencias entregan la documentación producida al archvio de gestión centralizado, para su respectiva organización y custodia y no están siendo responsables de esa información, debido a que la radican como si fueran comunicaciones externas, asignandoles un número de radicado, para solicitar el documetno para consulta y no se están conformando los expedientes tal como lo establece el Artículo 11 de la ley 594 de 2000, que establece la obligatoriedad de la conformación de los archivos públicos: "el estado está obligado a la creación, organización, preservación y control de los archivos, teniendo en cuenta los principios de procedencia y de orden original, el ciclo vital de los documentos y la normatividad archivística", en concordancia con el acuerdo No. 02 de 2004, mediante el cual se estabelcieron los lineamientos basicos para la organización de fondos documentales acumulados.
A su vez se evidencio que carecen de procesos técnicos de organización, ordenación y descripción, ni cumplen con la preparación física tales como retiro de material abrasivo, depuración y foliación de acuerdo con lo establecido en el Acuerdo 42 de 2002.
Como tampoco de cumple con la conformación de expedientes atendiendo a los principios archivísticos, ni la elaboración de inventarios documentales en el formato FUID por cada una de las series conforme a las TRD según lo estipulado en el Acuerdo 05 de 20123.
En consecuencia el IDEAM presuntamente incumple con lo reglamentado en el artículo 11 de la Ley 594 de 2000, Acuerdo 02 de 2004, Acuerdo 42 de 2002 y el acuerdo 05 de 20163, toda vez que se evidenció falenias en la aplicación de los procesos archivísticos de organziación documental. </t>
    </r>
  </si>
  <si>
    <r>
      <rPr>
        <b/>
        <sz val="10"/>
        <rFont val="Arial"/>
        <family val="2"/>
      </rPr>
      <t>Gestión de expedientes electrónicos</t>
    </r>
    <r>
      <rPr>
        <sz val="10"/>
        <rFont val="Arial"/>
        <family val="2"/>
      </rPr>
      <t xml:space="preserve">
El IDEAM posiblemente incumple con los artículos 2.8.2.6.1. al 2.8.2.8.3. del decreto 1080 de 2015 y lo descrito en el Acuerdo 02 de 2014, referente al documento electrónico, toda vez que carece de procedimientos para la creación, conformación y gestión de expedientes electrónicos: foliado electrónico, índice electrónico, firma del índice electrónico, metadatos, integridad con series físicas, vínculo archivístico, que garanticen la autenticidad, integridad, inalterabilidad, fiabilidad, disponibilidad de los documentos y expedientes electrónicos y/o conformación de expedientes híbridos.  </t>
    </r>
  </si>
  <si>
    <r>
      <rPr>
        <b/>
        <sz val="10"/>
        <rFont val="Arial"/>
        <family val="2"/>
      </rPr>
      <t>Numeración y descripción de los actos administrativos</t>
    </r>
    <r>
      <rPr>
        <sz val="10"/>
        <rFont val="Arial"/>
        <family val="2"/>
      </rPr>
      <t xml:space="preserve">
El IDEAM presuntamente incumple lo establecido en el artículo 6 del Acuerdo 60 de 2001, respecto a los actos administrativos resoluciones, toda vez que no se lleva un control estricto de la numeración y conformación de expedientes físicos, no se lleva un estricto control de la asignación de los números consecutivos porque éstos están quedando en otros formatos (comisiones).</t>
    </r>
  </si>
  <si>
    <r>
      <rPr>
        <b/>
        <sz val="10"/>
        <rFont val="Arial"/>
        <family val="2"/>
      </rPr>
      <t>Sistema Integrado de Conservación (SIC)</t>
    </r>
    <r>
      <rPr>
        <sz val="10"/>
        <rFont val="Arial"/>
        <family val="2"/>
      </rPr>
      <t xml:space="preserve">
El IDEAM posiblemente incumple lo estipulado en los Acuerdos 049 y 50 de 2000 y Acuerdo 06 de 2014 al no contar con los planes y programas referentes al sistema integrado de conservación, no contar con infraestructura adecuada para el funcionamiento de un archivo central, algunas estanterías están deterioradas, no hay señalización que permita ubicar con rapidez los diferentes equipos para la atención de desastres y las rutas de evacuación en los depósitos, no se realiza saneamiento ambiental, no se controlan las condiciones ambientales evidenciandose riesgo de pérdida de infromación.  </t>
    </r>
  </si>
  <si>
    <t>HERNAN PARADA ARIAS - PROFESIONAL ESPECIALIZADO</t>
  </si>
  <si>
    <t>T8</t>
  </si>
  <si>
    <t>T9</t>
  </si>
  <si>
    <t>T10</t>
  </si>
  <si>
    <t>Concepto definitivo y certificado de convalidación expedido por el AGN</t>
  </si>
  <si>
    <t>Certificado de inscripción en el RUSD expedido por el AGN</t>
  </si>
  <si>
    <t>Enlace de publicación en la web de las TRD y CCD</t>
  </si>
  <si>
    <t>Plan de divulgación e implementación de las TRD</t>
  </si>
  <si>
    <t>Un cronograma de actividades de implementación de las TRD</t>
  </si>
  <si>
    <t>Un concepto AGN y un certificado de convalidación</t>
  </si>
  <si>
    <t>Un certificado AGN</t>
  </si>
  <si>
    <t>Un pantallazo de la web</t>
  </si>
  <si>
    <t>Un documento que describe las acciones de divulgación e implementación</t>
  </si>
  <si>
    <t>un cronograma que registra actividades y tiempos de ejecución</t>
  </si>
  <si>
    <t>T11</t>
  </si>
  <si>
    <t>T12</t>
  </si>
  <si>
    <t>T13</t>
  </si>
  <si>
    <t>T14</t>
  </si>
  <si>
    <t>T15</t>
  </si>
  <si>
    <t>T16</t>
  </si>
  <si>
    <t>T17</t>
  </si>
  <si>
    <t>T18</t>
  </si>
  <si>
    <t>T19</t>
  </si>
  <si>
    <t>T20</t>
  </si>
  <si>
    <t>T21</t>
  </si>
  <si>
    <t>T22</t>
  </si>
  <si>
    <t>Desarrollo del plan de capacitación e Implementación del PGDEA en las dependencias y procesos que generan y administran este tipo de documentos</t>
  </si>
  <si>
    <t>Programa de Normalización de Formas y Formularios Electrónicos</t>
  </si>
  <si>
    <t>Programa de Documentos Vitales o escenciales</t>
  </si>
  <si>
    <t>Programa de Gestión de Documentos electrónicos</t>
  </si>
  <si>
    <t>Programa de Archivos Descentralizados</t>
  </si>
  <si>
    <t>Programa de Reprografía</t>
  </si>
  <si>
    <t>Programa de Documentos Especiales</t>
  </si>
  <si>
    <t>Plan Institucional de Capacitación</t>
  </si>
  <si>
    <t>Programa de Auditoría y control</t>
  </si>
  <si>
    <t>Acta de Aprobación del PGD por el CIGD</t>
  </si>
  <si>
    <t xml:space="preserve">Acto administrativo de adopción del PGD </t>
  </si>
  <si>
    <t>Linck de publicación del PGD en web del IDEAM</t>
  </si>
  <si>
    <t>Modelo de requisitos para el sistema de gestión de documentos electrónicos de archivo para el IDEAM</t>
  </si>
  <si>
    <t>Registro de implementación del PGD y sus programas específicos</t>
  </si>
  <si>
    <t>Un documento escrito informe</t>
  </si>
  <si>
    <t>un documento escrito</t>
  </si>
  <si>
    <t>Documentos del SGI necesarios</t>
  </si>
  <si>
    <t>Un Acta de Comité</t>
  </si>
  <si>
    <t>Una Resolución</t>
  </si>
  <si>
    <t>un pantallazo web IDEAM</t>
  </si>
  <si>
    <t>Un documento escrito</t>
  </si>
  <si>
    <t>Inventarios documentales Fondo Acumulado 2004 hasta la entrada en vigencia de las TRD aprobadas pr el AGN</t>
  </si>
  <si>
    <t>Inventarios documentales fondo SCMH, fondo HIMAT, fondo IDEAM</t>
  </si>
  <si>
    <t>Inventario FUID resultado de aplicación de las TVD</t>
  </si>
  <si>
    <t>T1-(H3T4)</t>
  </si>
  <si>
    <t>Diagnóstico de para el SGDEA</t>
  </si>
  <si>
    <t>T2-(H3T21)</t>
  </si>
  <si>
    <t>Modelo de requisitos para la gestión de documentos electrónicos de archivo para el IDEAM</t>
  </si>
  <si>
    <t>Acta de CIGD aprobación del modelo</t>
  </si>
  <si>
    <t>Actas de Trabajo para concertación del modelo de requisitos</t>
  </si>
  <si>
    <t>Plan de preservación digital a largo plazo</t>
  </si>
  <si>
    <t>Un Acta</t>
  </si>
  <si>
    <t>Actas de reuniones (diversas)</t>
  </si>
  <si>
    <t>Plan de capacitación archivística 2021</t>
  </si>
  <si>
    <t>Plan entregado 25/02/2021</t>
  </si>
  <si>
    <t>Diagnóstico de la herramienta tecnológica del módulo de radicación de comunicaciones oficiales (orfeo)</t>
  </si>
  <si>
    <t>Manual de correspondencia actualizado conforme el PGD (procedimiento administración de comunicaciones oficiales)</t>
  </si>
  <si>
    <t>Control del consecutivo de comunicaciones oficiales de entrada, salida internas. (registro generado por el aplicativo orfeo)</t>
  </si>
  <si>
    <t>Control de la distribución, entrega y trámite de las comunicaciones oficiales (generado por el sistema)</t>
  </si>
  <si>
    <t>un documento escrito y aprobado en el SGI</t>
  </si>
  <si>
    <t>Un documento informe sobre el funcionamiento del sistema</t>
  </si>
  <si>
    <t>Documento del SGI actualizado</t>
  </si>
  <si>
    <t>Un documento informe de capacitación</t>
  </si>
  <si>
    <t>Inventarios documentales Archivo de Gestión Centralizado por oficinas y series (una vez aplicada la TRD convalidada por el AGN)</t>
  </si>
  <si>
    <t>Inventario de Archivo Central por expedientes, una vez legalizadas las transferencias primarias (una vez aplicada la TRD covalidada por el AGN)</t>
  </si>
  <si>
    <t>Inventarios documentales Archivos de Gestión Satélites (una vez aplicada la TRD convalidada por el AGN)</t>
  </si>
  <si>
    <t>Inventarios documentales Archivos de Gestión Áreas Operativas (una vez aplicada la TRD convalidada por el AGN)</t>
  </si>
  <si>
    <t>Inventarios documentales Fondo Acumulado 1999 - 2004</t>
  </si>
  <si>
    <t>Inventarios frmato FUID (cuando se inicie la aplicación de las TRD)(se actualiza permanentemente)</t>
  </si>
  <si>
    <t>Inventario FUID resultado de aplicación de las TRD aprobadas para ese periodo acuerdo 12 de 1999 agn</t>
  </si>
  <si>
    <t xml:space="preserve">Informe listado de normas halladas sobre la normatividad que establece la estructura organico-funcional del IDEAM.
Normatividad general sobre TRD </t>
  </si>
  <si>
    <t>TRD de todas las dependencias del IDEAM presentadas al AGN para convalidación y Registro en el RUSD</t>
  </si>
  <si>
    <t>Diagnóstico de la gestión documental IDEAM</t>
  </si>
  <si>
    <t xml:space="preserve">Desarrollo de actividades para la actualización del PGD para documentos físicos de acuerdo con los requerimientos del AGN. Programa de Gestión Documental Actualizado </t>
  </si>
  <si>
    <t>Diagnóstico de la gestión de documentos electrónicos</t>
  </si>
  <si>
    <t>Plan de trabajo para elaboración del programa de gestión de documentos electrónicos de archivo en el IDEAM</t>
  </si>
  <si>
    <t>Desarrollar las actividades para la elaboración del PGDEA del IDEAM - PGDEA aprobado por el Comité Institucional de Gestión y Desempeño del IDEAM</t>
  </si>
  <si>
    <t>Elaboración y desarrollo del plan de trabajo para la difusión e implementación del Programa de Gestión de Gestión de Documentos Electronicos - PGDEA en el IDEAM</t>
  </si>
  <si>
    <t>Un documento que describe la situación actual de la gestión documental en el ideam</t>
  </si>
  <si>
    <t>Un documento escrito PGD</t>
  </si>
  <si>
    <t>T3 (H8T6)</t>
  </si>
  <si>
    <t>Plan de trabajo archivístico para la intervención de los fondos documentales acumulados</t>
  </si>
  <si>
    <t>Informe de volumen de archivos a intervenir, por cada periodo y asuntos o series correspondientes</t>
  </si>
  <si>
    <t>Inventarios de las unidades documentales, por cada uno de los periodos, unidades administrativas y oficinas productoras</t>
  </si>
  <si>
    <t>Tablas de Valoración Documental - TVD (firmadas)</t>
  </si>
  <si>
    <t>Cuadro de Clasificación Documental - CCD (firmado)</t>
  </si>
  <si>
    <t>Acta de aprobación de las TVD por el CIDGD</t>
  </si>
  <si>
    <t>Comunicación que conste de la radicación de las TVD en el AGN para su convalidación (30 dias hábiles siguientes a la aprobación)</t>
  </si>
  <si>
    <t>Concepto de evaluación y certificado de convalidación expedidio por el AGN</t>
  </si>
  <si>
    <t>Link de publicación de las TVD y CCD en la web del IDEAM (con soportes)</t>
  </si>
  <si>
    <t>Certificado de inscripción en el RUSD - TVD</t>
  </si>
  <si>
    <t>Informes de seguimiento y ejecución del plan de trabajo de intervención de los fondos acumulados - Aplicación TVD</t>
  </si>
  <si>
    <t>inventario de Transferencias secundarias pendientes por realizar al AGN</t>
  </si>
  <si>
    <t xml:space="preserve">Procedimiento para la disposición final de documentos  </t>
  </si>
  <si>
    <t>Informe técnico de los procesos de selección y eliminación resultado del proceso de intervención del fondo acumulado</t>
  </si>
  <si>
    <t>Un documento escrito 
un listado de archivos en orfeo</t>
  </si>
  <si>
    <t>Un documento que describe las acciones a seguir para la intervención de los fondos acumulados</t>
  </si>
  <si>
    <t>Un documento que describe el volumen de los documentos a intervenir</t>
  </si>
  <si>
    <t>Inventario documental en estado natural base para la elaboración de las TVD</t>
  </si>
  <si>
    <t>Un documento en el formato TVD por cada periodo</t>
  </si>
  <si>
    <t>Un formato CCD por cada periodo</t>
  </si>
  <si>
    <t>Un acta de comité</t>
  </si>
  <si>
    <t>Un oficio dirigido al AGN</t>
  </si>
  <si>
    <t>Un concepto Técnico AGN y un certificado de convalidación AGN</t>
  </si>
  <si>
    <t>Un pantallazo de la web ideam</t>
  </si>
  <si>
    <t>Inventario documental de transferencias pendientes al AGN una vez aplicadas las TVD</t>
  </si>
  <si>
    <t xml:space="preserve">Un documento del SGI </t>
  </si>
  <si>
    <t>Un informe de los processo técnicos realizados de selección y eliminación en aplicación de las TVD</t>
  </si>
  <si>
    <t>T5 (H3T2)</t>
  </si>
  <si>
    <t>T6 (H4T1)</t>
  </si>
  <si>
    <t>Parametrización y actualización de TRD en orfeo</t>
  </si>
  <si>
    <t>Versionamiento de TRD en el sistema</t>
  </si>
  <si>
    <t>PGD donde se observa procedimientos para clasificación, ordenación, descripción</t>
  </si>
  <si>
    <t>Inventarios documentales Archivos de Gestión Centralizado</t>
  </si>
  <si>
    <t>Procedimiento para el control prestamo de expedientes</t>
  </si>
  <si>
    <t>Procedimientos que garanticen la implementación de controles para la seguridad, custodia y reserva de la información (ley de transparencia)</t>
  </si>
  <si>
    <t>Registro fotográfico de organización de archivos de gestión. (muestra de rotulos de cajas y carpetas, unidades de conservación, foliación y hoja de control de expedientes)</t>
  </si>
  <si>
    <t>Muestra de hoja de control y foliación de mínimo 25 expedientes por cada dependencia</t>
  </si>
  <si>
    <t xml:space="preserve">Un documento informe </t>
  </si>
  <si>
    <t>Un documento informe de la actividad realizada</t>
  </si>
  <si>
    <t>Un informe de la parametrización de la nueva TRD versión 2020</t>
  </si>
  <si>
    <t>Un documento PGD</t>
  </si>
  <si>
    <t>Un inventario FUID por dependencia en aplicación a las nuevas TRD aprobadas</t>
  </si>
  <si>
    <t>Un documento registrado en el DGI</t>
  </si>
  <si>
    <t xml:space="preserve">Un documento escrito </t>
  </si>
  <si>
    <t>Nuestras de lo solicitado</t>
  </si>
  <si>
    <t>Organización de expedientes o archivos electrónicos que se encuentran en orfeo, de acuerdo con las TRD convalidadas por el AGN</t>
  </si>
  <si>
    <t xml:space="preserve">Copia de procedimientos para la creación y gestión de documentos electrónicos </t>
  </si>
  <si>
    <t>Clasificación mediante aplicación de TRD actualizadas</t>
  </si>
  <si>
    <t xml:space="preserve">Conformación de expedientes donde se observe principio de orden original, integridad y descripción </t>
  </si>
  <si>
    <t xml:space="preserve">Creación de formato único de inventario documental en aplicativo para expedientes conformados </t>
  </si>
  <si>
    <t xml:space="preserve">Creación de hoja de control </t>
  </si>
  <si>
    <t>Estampado foliación electrónica</t>
  </si>
  <si>
    <t>Índice eléctrónico</t>
  </si>
  <si>
    <t xml:space="preserve">Firma de índice electrónico, metadatos, integridad con series físicas, vínculo archivístico, </t>
  </si>
  <si>
    <t>Pantallazo aplicación del CCD TRD actualizadas</t>
  </si>
  <si>
    <t>Un documento registrado en el SGI</t>
  </si>
  <si>
    <t>Informe escrito que describe la conformación de expedientes</t>
  </si>
  <si>
    <t>Pantallazo exportación de inventario de expedientes</t>
  </si>
  <si>
    <t>Formulario creación hoja de control</t>
  </si>
  <si>
    <t>Pantallazó de verificación foliación electrónica de documentos</t>
  </si>
  <si>
    <t>palntallazo exportación de índice electrónico</t>
  </si>
  <si>
    <t>Un informe de la forma como se ejecutan los procesos</t>
  </si>
  <si>
    <t>Hoja de control  de la conformación de expedientes de Resoluciones</t>
  </si>
  <si>
    <t>Inventario documental en formato FUID Resoluciones</t>
  </si>
  <si>
    <t>Registro fotográfico de organización, muestra de rotulos de caja y carpeta, unidades de conservación, foliación, uso de hoja de control de expedientes.</t>
  </si>
  <si>
    <t>un procedimiento actualizado</t>
  </si>
  <si>
    <t>Un informe de capacitación realizada</t>
  </si>
  <si>
    <t>Índice de hoja de control de Resoluciones</t>
  </si>
  <si>
    <t>Inventario FUID de Resoluciones</t>
  </si>
  <si>
    <t>Diagnóstico integral de archivos</t>
  </si>
  <si>
    <t>Elaboración del Sistema Integrado de Conservación del IDEAM</t>
  </si>
  <si>
    <t>T3 (H5T5)</t>
  </si>
  <si>
    <t>Plan de conservación documental y plan de preservación digital a largo lazo</t>
  </si>
  <si>
    <t xml:space="preserve">Concepto técnico de aprobación por la instancia asesora AGN </t>
  </si>
  <si>
    <t>Acto administrativo de aprobación del SIC por el representante legal</t>
  </si>
  <si>
    <t>Registro fotográfico y videos que den cuenta de las instalaciones físicas de los archivos y evidencia del cumplimiento de los planes y programas</t>
  </si>
  <si>
    <t>Planillas de implantación de cada uno de los programas del SIC</t>
  </si>
  <si>
    <t>Un documento que describe la situación actual</t>
  </si>
  <si>
    <t xml:space="preserve">Un documento escrito SIC </t>
  </si>
  <si>
    <t>Un documento plan de conservación y de preservación</t>
  </si>
  <si>
    <t>Acta de CIGD, carta de envio al AGN y Concepto técnico AGN</t>
  </si>
  <si>
    <t>Resolución de aprobación del SIC</t>
  </si>
  <si>
    <t>Un informe que describe como se desarrollan los processo de implementación del SIC</t>
  </si>
  <si>
    <t>planillas diligenciadas de registros de implementación de los programas del SIC</t>
  </si>
  <si>
    <t>Un Certificado</t>
  </si>
  <si>
    <t>Cronograma de actividades</t>
  </si>
  <si>
    <t>Un programa</t>
  </si>
  <si>
    <t>Un documento Modelo de Requisitos</t>
  </si>
  <si>
    <t>TVD fondo acumulado</t>
  </si>
  <si>
    <t>Un oficio</t>
  </si>
  <si>
    <t>Un concepto técnico</t>
  </si>
  <si>
    <t xml:space="preserve">Un PGD </t>
  </si>
  <si>
    <t>Fotocopia anexo informe</t>
  </si>
  <si>
    <t>PGD aprobado por el CIGD - Resolución</t>
  </si>
  <si>
    <t>PGDEA aprobado en CIGD y Resolucion</t>
  </si>
  <si>
    <t>Informe de diagnóstico de la GDE IDEAM</t>
  </si>
  <si>
    <t>Un memorando a TH</t>
  </si>
  <si>
    <t>Procedimientos, instructuivos o documentos de organización de archivos (clasificación, ordenación, descripción)</t>
  </si>
  <si>
    <t>Inventario</t>
  </si>
  <si>
    <t>Acta</t>
  </si>
  <si>
    <t>Un documento escrito que describe la situación actual</t>
  </si>
  <si>
    <t>Procedimientos, instructivos, lineamientos, formatos, actualizados y publicados en el SIG según necesidad</t>
  </si>
  <si>
    <t>Documento en el formato TVD por cada periodo</t>
  </si>
  <si>
    <t>Aplicar la metodología establecida por el Archivo General de la Nación para la elaboración de Tablas de Valoración Documental y su implementación en la organización del fondo acumulado del HIMAT anterior a 1993 y por el producido por el IDEAM entre 2005 y 2020 - Acuerdo 02 de 2014
- Plan de trabajo archivístico integral
- Compilación de normatividad
- Historias institucionales
- Cuadros de Clasificación
- Propuesta de TVD</t>
  </si>
  <si>
    <t>Inventarios documentales</t>
  </si>
  <si>
    <t>TVD</t>
  </si>
  <si>
    <t>CCD</t>
  </si>
  <si>
    <t>Un memorando enviado a Informática</t>
  </si>
  <si>
    <r>
      <t>un informe que describe como están organizadas las</t>
    </r>
    <r>
      <rPr>
        <b/>
        <sz val="10"/>
        <rFont val="Arial"/>
        <family val="2"/>
      </rPr>
      <t xml:space="preserve"> resoluciones</t>
    </r>
  </si>
  <si>
    <t>Concepto</t>
  </si>
  <si>
    <t>Acta - Resolución</t>
  </si>
  <si>
    <t>Certificado</t>
  </si>
  <si>
    <t>Una guía</t>
  </si>
  <si>
    <t>Link ley de transparencia - ubicación eletronica</t>
  </si>
  <si>
    <t>Informe de diagnóstico de GD IDEAM</t>
  </si>
  <si>
    <t>Informe de difusión</t>
  </si>
  <si>
    <t>Resolución</t>
  </si>
  <si>
    <t>Informe de diagnóstico</t>
  </si>
  <si>
    <t>Documento Modelo de Requisitos</t>
  </si>
  <si>
    <t>Instructivo o similar</t>
  </si>
  <si>
    <t>Plan de capacitacion Archivística</t>
  </si>
  <si>
    <t>Procedimiento  actualizado</t>
  </si>
  <si>
    <t>Plan de trabajo</t>
  </si>
  <si>
    <t>Link ley de transparencia - ubicación electrónica</t>
  </si>
  <si>
    <t>Certificado o similar</t>
  </si>
  <si>
    <t>Procedimiento o similar</t>
  </si>
  <si>
    <t>Análisis de información institucional, encuestas, entrevistas, desarrollo de la metodología para la elaboración y aprobación del Cuadro de Clasificación Documental del IDEAM; incluida la nueva codificación orgánico-funcional</t>
  </si>
  <si>
    <t>Inventarios formato FUID (cuando se inicie la aplicación de las TRD)(se actualiza permanentemente)</t>
  </si>
  <si>
    <t>Un documento informe con lo solicitado una vez se implementen las nuevas TRD en los archivos</t>
  </si>
  <si>
    <t>Esta actividad tiene previsto su inicio para el 01/01/2022.</t>
  </si>
  <si>
    <t>Esta actividad tiene previsto su inicio para el 01/02/2022.</t>
  </si>
  <si>
    <t>La Oficina de Control Interno, mediante radicado No. 20211030000031 de fecha 25/02/2021 enviado al AGN, dio por superadas las tareas T1, T2, T3, T4 y T5.</t>
  </si>
  <si>
    <t>Hallazgo Superado.</t>
  </si>
  <si>
    <t>Esta actividad tiene previsto su inicio para el 10/07/2022.</t>
  </si>
  <si>
    <t>Esta actividad tiene previsto su inicio para el 05/01/2022.</t>
  </si>
  <si>
    <t>Esta actividad tiene previsto su inicio para el 31/12/2021.</t>
  </si>
  <si>
    <r>
      <t>La tarea (T1) fue</t>
    </r>
    <r>
      <rPr>
        <b/>
        <sz val="10"/>
        <color theme="1"/>
        <rFont val="Arial"/>
        <family val="2"/>
      </rPr>
      <t xml:space="preserve"> cumplida al 100%</t>
    </r>
    <r>
      <rPr>
        <sz val="10"/>
        <color theme="1"/>
        <rFont val="Arial"/>
        <family val="2"/>
      </rPr>
      <t>, durante el primer seguimiento realizado por la Oficina de Control Interno y enviado al Archivo General de la Nación mediante radicado No 20201030000181 del 24-09-2020.</t>
    </r>
  </si>
  <si>
    <t>Esta actividad tiene previsto su inicio para el 31/10/2021.</t>
  </si>
  <si>
    <t>Esta actividad tiene previsto su inicio para el 01/09/2021.</t>
  </si>
  <si>
    <t>Esta actividad tiene previsto su inicio para el 01/10/2021.</t>
  </si>
  <si>
    <t>Esta actividad tiene previsto su inicio para el  01/10/2022.</t>
  </si>
  <si>
    <t>Esta actividad tiene previsto su inicio para el 01/10/2022.</t>
  </si>
  <si>
    <t>Esta actividad tiene previsto su inicio para el 01/12/2021.</t>
  </si>
  <si>
    <t>Esta actividad tiene previsto su inicio para el 01/06/2022.</t>
  </si>
  <si>
    <t>La Oficina de Control Interno, mediante radicado No. 20211030000031 de fecha 25/02/2021 enviado al AGN, dio por superadas las tareas T1 y T2,</t>
  </si>
  <si>
    <t>Esta actividad tiene previsto su inicio para el  01/01/2022.</t>
  </si>
  <si>
    <t>Esta actividad tiene previsto su inicio para el 31/07/2022.</t>
  </si>
  <si>
    <r>
      <t xml:space="preserve">El Grupo de Gestión Documental, para el presente seguimiento no aportó evidencia del avance de la tarea.
Por lo anterior, </t>
    </r>
    <r>
      <rPr>
        <b/>
        <sz val="10"/>
        <color theme="1"/>
        <rFont val="Arial"/>
        <family val="2"/>
      </rPr>
      <t>la Oficina de Control Interno no cuenta con información suficiente para emitir un juicio de valor y recomienda dar prioridad a esta tarea, ya que la misma, se encuentra vencida desde el 10/12/2020 y es el segundo seguimiento que no aportan evidencias del avance; de igual manera, tener en cuenta las observaciones realizadas por el AGN, mediante radicado No. 2-2021-6308 de fecha 29/06/2021.</t>
    </r>
    <r>
      <rPr>
        <sz val="10"/>
        <color theme="1"/>
        <rFont val="Arial"/>
        <family val="2"/>
      </rPr>
      <t xml:space="preserve">
El porcentaje de avance continua en 0,60% (porcentaje ajustado, teniendo en cuenta las nuevas tareas).</t>
    </r>
  </si>
  <si>
    <r>
      <t xml:space="preserve">El Grupo de Gestión Documental, para el presente seguimiento no aportó evidencia del avance de la tarea.
Por lo anterior, </t>
    </r>
    <r>
      <rPr>
        <b/>
        <sz val="10"/>
        <color theme="1"/>
        <rFont val="Arial"/>
        <family val="2"/>
      </rPr>
      <t>la Oficina de Control Interno no cuenta con información suficiente para emitir un juicio de valor y recomienda dar prioridad a esta tarea, ya que la misma, se encuentra vencida desde el 01/10/2020; de igual manera, tener en cuenta las observaciones realizadas por el AGN, mediante radicado No. 2-2021-6308 de fecha 29/06/2021.</t>
    </r>
    <r>
      <rPr>
        <sz val="10"/>
        <color theme="1"/>
        <rFont val="Arial"/>
        <family val="2"/>
      </rPr>
      <t xml:space="preserve">
El porcentaje de avance continua en 0,71% (porcentaje ajustado, teniendo en cuenta las nuevas tareas).</t>
    </r>
  </si>
  <si>
    <t>Sobre 100%</t>
  </si>
  <si>
    <r>
      <rPr>
        <b/>
        <sz val="10"/>
        <rFont val="Arial"/>
        <family val="2"/>
      </rPr>
      <t>Responsable del proceso:</t>
    </r>
    <r>
      <rPr>
        <sz val="10"/>
        <rFont val="Arial"/>
        <family val="2"/>
      </rPr>
      <t xml:space="preserve"> Hernan Oswaldo Parada Arias</t>
    </r>
  </si>
  <si>
    <r>
      <rPr>
        <b/>
        <sz val="10"/>
        <rFont val="Arial"/>
        <family val="2"/>
      </rPr>
      <t xml:space="preserve">Cargo: </t>
    </r>
    <r>
      <rPr>
        <sz val="10"/>
        <rFont val="Arial"/>
        <family val="2"/>
      </rPr>
      <t>Coordinador Grupo de Gestión Documental y Centro de Documentación Correspondencia y Archivo</t>
    </r>
  </si>
  <si>
    <r>
      <rPr>
        <b/>
        <sz val="10"/>
        <color theme="1"/>
        <rFont val="Arial"/>
        <family val="2"/>
      </rPr>
      <t>Realiza seguimiento:</t>
    </r>
    <r>
      <rPr>
        <sz val="10"/>
        <color theme="1"/>
        <rFont val="Arial"/>
        <family val="2"/>
      </rPr>
      <t xml:space="preserve"> Martha Patricia Pinilla Sanchez</t>
    </r>
  </si>
  <si>
    <r>
      <rPr>
        <b/>
        <sz val="10"/>
        <color theme="1"/>
        <rFont val="Arial"/>
        <family val="2"/>
      </rPr>
      <t>Cargo:</t>
    </r>
    <r>
      <rPr>
        <sz val="10"/>
        <color theme="1"/>
        <rFont val="Arial"/>
        <family val="2"/>
      </rPr>
      <t xml:space="preserve"> Profesional Especializado, Oficina de Control Interno </t>
    </r>
  </si>
  <si>
    <t>INPMAGN-2021-35
24/08/2021</t>
  </si>
  <si>
    <t xml:space="preserve">INPMAGN-2021-35
24/08/2021
</t>
  </si>
  <si>
    <r>
      <t>El Grupo de Gestión Documental, aportó la siguiente evidencia:
1. Avance Diagnóstico Áreas Operativas - Sistema Integrado de Conservación, documento en PDF, 143 páginas, de fecha 30/07/2021 y su contenido es: introducción, justificación, objetivos, normograma, metodología, aspectos administrativos, área operativa - Villavicencio No.3, Bogotá No. 11, Medellín No. 01, Neiva No. 04, Cali No. 09 y Barranquilla No. 02; se observa elaborado por Natali Ramírez (firmado) y revisado por Hernan Parada (firmado).   
La Oficina de Control Interno,</t>
    </r>
    <r>
      <rPr>
        <b/>
        <sz val="10"/>
        <rFont val="Arial"/>
        <family val="2"/>
      </rPr>
      <t xml:space="preserve"> recomienda revisar la evidencia que se establece; toda vez, que no es coherente con la tarea y el producto, adicionalmente, tener en cuenta las observaciones realizadas por el AGN, mediante radicado No. 2-2021-6308 de fecha 29/06/2021.
</t>
    </r>
    <r>
      <rPr>
        <sz val="10"/>
        <rFont val="Arial"/>
        <family val="2"/>
      </rPr>
      <t xml:space="preserve">
El porcentaje de avance de la tarea es 0,20%</t>
    </r>
    <r>
      <rPr>
        <b/>
        <sz val="10"/>
        <rFont val="Arial"/>
        <family val="2"/>
      </rPr>
      <t xml:space="preserve"> 
</t>
    </r>
    <r>
      <rPr>
        <sz val="10"/>
        <rFont val="Arial"/>
        <family val="2"/>
      </rPr>
      <t xml:space="preserve">
</t>
    </r>
    <r>
      <rPr>
        <b/>
        <sz val="10"/>
        <rFont val="Arial"/>
        <family val="2"/>
      </rPr>
      <t>NOTA:</t>
    </r>
    <r>
      <rPr>
        <sz val="10"/>
        <rFont val="Arial"/>
        <family val="2"/>
      </rPr>
      <t xml:space="preserve"> La Oficina de Control Interno Informa que la descripción de la tarea, las fechas de inicio y finalización y el producto fueron ajustados, de acuerdo al acta "Reunión # 38 del Comité Institucional de Gestión y Desempeño" realizado el 09/06/2021 y enviado al AGN mediante radicado No. 20212080000441 del 19/07/2021.</t>
    </r>
  </si>
  <si>
    <r>
      <t>Esta actividad tiene previsto su inicio para el 01/11/2021.
NOTA:</t>
    </r>
    <r>
      <rPr>
        <sz val="10"/>
        <color theme="1"/>
        <rFont val="Arial"/>
        <family val="2"/>
      </rPr>
      <t xml:space="preserve"> La Oficina de Control Interno Informa que la descripción de la tarea, las fechas de inicio y finalización y el producto fueron ajustados, de acuerdo al acta "Reunión # 38 del Comité Institucional de Gestión y Desempeño" realizado el 09/06/2021 y enviado al AGN mediante radicado No. 20212080000441 del 19/07/2021.</t>
    </r>
  </si>
  <si>
    <t>MEPJ-MPPS-23082021</t>
  </si>
  <si>
    <r>
      <t xml:space="preserve">El Grupo de Gestión Documental, aportó como evidencia el acta de reunión "Mesa de trabajo con el área de asistencia técnica del AGN con el fin de precisar la denominación de series documentales de acuerdo con el trabajo que se adelanta para las TRD", realizada el día 08/06/2021 y contó con la participación del Grupo de Gestión Documental - IDEAM y la Doctora Diana Katherine Hospital Gordillo - AGN. 
En el desarrollo de la reunión se observa la lectura del Cuadro de Clasificación Documental (CCD) del instituto y las observaciones oportunas acordes al banco terminológico del AGN que realizó la Doctora Diana.
</t>
    </r>
    <r>
      <rPr>
        <b/>
        <sz val="10"/>
        <rFont val="Arial"/>
        <family val="2"/>
      </rPr>
      <t>La Oficina de Control Interno recomienda tener en cuenta las observaciones realizadas por el AGN, mediante radicado No. 2-2021-6308 de fecha 29/06/2021.</t>
    </r>
    <r>
      <rPr>
        <sz val="10"/>
        <rFont val="Arial"/>
        <family val="2"/>
      </rPr>
      <t xml:space="preserve">
El porcentaje de avance de la tarea es 0,14% 
</t>
    </r>
    <r>
      <rPr>
        <b/>
        <sz val="10"/>
        <rFont val="Arial"/>
        <family val="2"/>
      </rPr>
      <t xml:space="preserve">NOTA: </t>
    </r>
    <r>
      <rPr>
        <sz val="10"/>
        <rFont val="Arial"/>
        <family val="2"/>
      </rPr>
      <t>La Oficina de Control Interno, informa que las tareas (T6, T7, T8, T9 y T10) corresponden a las nuevas tareas incluidas en el Plan de Mejoramiento Archivístico, aprobadas mediante acta "Reunión # 38 del Comité Institucional de Gestión y Desempeño" realizado el 09/06/2021 y enviado al AGN mediante radicado No. 20212080000441 del 19/07/2021.</t>
    </r>
  </si>
  <si>
    <r>
      <t xml:space="preserve">El Grupo de Gestión Documental, para el presente seguimiento no aportó evidencia del avance de la tarea.
Por lo anterior, </t>
    </r>
    <r>
      <rPr>
        <b/>
        <sz val="10"/>
        <color theme="1"/>
        <rFont val="Arial"/>
        <family val="2"/>
      </rPr>
      <t xml:space="preserve">la Oficina de Control Interno no cuenta con información suficiente para emitir un juicio de valor y recomienda para el próximo seguimiento, aportar las evidencias que den cuenta del avance que han realizado frente a la tarea, ya que esta tiene fecha de inicio 01/08/2021; de igual manera, tener en cuenta las observaciones realizadas por el AGN, mediante radicado No. 2-2021-6308 de fecha 29/06/2021.
</t>
    </r>
    <r>
      <rPr>
        <sz val="10"/>
        <color theme="1"/>
        <rFont val="Arial"/>
        <family val="2"/>
      </rPr>
      <t>Al respecto, no se registra porcentaje de avance.</t>
    </r>
  </si>
  <si>
    <r>
      <t xml:space="preserve">El Grupo de Gestión Documental, aporto las siguientes evidencias:
1. Diagnóstico General de la Gestión de Documentos Electrónicos de Archivo en el IDEAM, de fecha 03/08/2021; documento en PDF de 47 páginas y su contenido es: un resumen ejecutivo, procesos, características del documento electrónico, preservación digital a largo plazo, sistema de gestión documental ORFEO e infraestructura tecnológica; se observa elaborado por Narita García (firmado), revisado por Carolina Carrillo (sin firma) y aprobado Hernan Parada (sin firma). El documento indica que es un: </t>
    </r>
    <r>
      <rPr>
        <b/>
        <i/>
        <sz val="10"/>
        <rFont val="Arial"/>
        <family val="2"/>
      </rPr>
      <t>"consolidado general de los diagnósticos realizados y entregados en los meses anteriores para la gestión de los documentos electrónicos de archivo para el IDEAM"</t>
    </r>
    <r>
      <rPr>
        <sz val="10"/>
        <rFont val="Arial"/>
        <family val="2"/>
      </rPr>
      <t xml:space="preserve">, y no cuenta con una conclusión del trabajo realizado hasta la fecha del presente seguimiento.
2. Informe de Diagnóstico Integral del Archivo Central y Archivo Técnico Bogotá, de fecha 30/07/2021; documento en PDF de 43 páginas y su contenido es: objetivo, metodología, ubicación, antecedentes históricos, características y estado de los fondos documentales que conforman el acervo documental del IDEAM, medición y volumen de los archivos, estado de conservación documental y conclusiones y recomendaciones frente a la organización - almacenamiento - infraestructura; se observa elaborado por Diana Calvo (firmado), revisado por Carolina Carrillo (firmado) y revisado por Hernan Parada (firmado). 
</t>
    </r>
    <r>
      <rPr>
        <b/>
        <sz val="10"/>
        <rFont val="Arial"/>
        <family val="2"/>
      </rPr>
      <t>La Oficina de Control Interno, recomienda continuar con el trabajo que se viene adelantando de forma que refleje un diagnostico general que incluya toda la gestión documental de las áreas operativas, aeropuertos, laboratorio, carrera 10 y sede principal del Instituto; de igual manera, tener en cuenta las observaciones realizadas por el AGN, mediante radicado No. 2-2021-6308 de fecha 29/06/2021.</t>
    </r>
    <r>
      <rPr>
        <sz val="10"/>
        <rFont val="Arial"/>
        <family val="2"/>
      </rPr>
      <t xml:space="preserve">
El porcentaje de avance de la tarea es 0,19% (porcentaje ajustado, teniendo en cuenta las nuevas tareas).
</t>
    </r>
    <r>
      <rPr>
        <b/>
        <sz val="10"/>
        <rFont val="Arial"/>
        <family val="2"/>
      </rPr>
      <t xml:space="preserve">NOTA: </t>
    </r>
    <r>
      <rPr>
        <sz val="10"/>
        <rFont val="Arial"/>
        <family val="2"/>
      </rPr>
      <t xml:space="preserve">La Oficina de Control Interno informa que la descripción de la tarea, las fechas de inicio y finalización, el producto y la evidencias fueron ajustados, de acuerdo al acta "Reunión # 38 del Comité Institucional de Gestión y Desempeño" realizado el 09/06/2021 y enviado al AGN mediante radicado No. 20212080000441 del 19/07/2021.  </t>
    </r>
  </si>
  <si>
    <r>
      <t xml:space="preserve">El Grupo de Gestión Documental, para el presente seguimiento no aportó evidencia del avance de la tarea.
Por lo anterior, </t>
    </r>
    <r>
      <rPr>
        <b/>
        <sz val="10"/>
        <color theme="1"/>
        <rFont val="Arial"/>
        <family val="2"/>
      </rPr>
      <t>la Oficina de Control Interno no cuenta con información suficiente para emitir un juicio de valor y recomienda para el próximo seguimiento, aportar las evidencias que den cuenta del avance que han realizado frente a la tarea, ya que esta tiene fecha de inicio 07/01/2021; de igual manera, tener en cuenta las observaciones realizadas por el AGN, mediante radicado No. 2-2021-6308 de fecha 29/06/2021.</t>
    </r>
    <r>
      <rPr>
        <sz val="10"/>
        <color theme="1"/>
        <rFont val="Arial"/>
        <family val="2"/>
      </rPr>
      <t xml:space="preserve">
</t>
    </r>
    <r>
      <rPr>
        <sz val="10"/>
        <rFont val="Arial"/>
        <family val="2"/>
      </rPr>
      <t>Al respecto, no se registra porcentaje de avance.</t>
    </r>
    <r>
      <rPr>
        <sz val="10"/>
        <color rgb="FFFF0000"/>
        <rFont val="Arial"/>
        <family val="2"/>
      </rPr>
      <t xml:space="preserve">
</t>
    </r>
    <r>
      <rPr>
        <b/>
        <sz val="10"/>
        <color rgb="FFFF0000"/>
        <rFont val="Arial"/>
        <family val="2"/>
      </rPr>
      <t xml:space="preserve">
</t>
    </r>
    <r>
      <rPr>
        <b/>
        <sz val="10"/>
        <rFont val="Arial"/>
        <family val="2"/>
      </rPr>
      <t>NOTA:</t>
    </r>
    <r>
      <rPr>
        <sz val="10"/>
        <rFont val="Arial"/>
        <family val="2"/>
      </rPr>
      <t xml:space="preserve"> La Oficina de Control Interno informa que la descripción de la tarea, las fechas de inicio y finalización, el producto y la evidencia fueron ajustados, de acuerdo al acta "Reunión # 38 del Comité Institucional de Gestión y Desempeño" realizado el 09/06/2021 y enviado al AGN mediante radicado No. 20212080000441 del 19/07/2021.</t>
    </r>
  </si>
  <si>
    <r>
      <t xml:space="preserve">Esta actividad tiene previsto su inicio para el 07/10/2021.
NOTA: </t>
    </r>
    <r>
      <rPr>
        <sz val="10"/>
        <color theme="1"/>
        <rFont val="Arial"/>
        <family val="2"/>
      </rPr>
      <t>La Oficina de Control Interno informa que las fechas de inicio y finalización y el producto fueron ajustados; de acuerdo al acta "Reunión # 38 del Comité Institucional de Gestión y Desempeño" realizado el 09/06/2021 y enviado al AGN mediante radicado No. 20212080000441 del 19/07/2021.</t>
    </r>
  </si>
  <si>
    <r>
      <rPr>
        <sz val="10"/>
        <rFont val="Arial"/>
        <family val="2"/>
      </rPr>
      <t xml:space="preserve">Esta actividad tiene previsto su inicio para el 07/10/2021; pero para el presente seguimiento, el Grupo de Gestión Documental aportó la siguiente evidencia:
1. Diagnóstico Técnico y Tecnológico para la Implementación de un Sistema de Gestión Documental Electrónico de Archivos - SGDEA, al Interior del IDEAM, de fecha junio de 2021, documento en PDF de 13 páginas y su contenido es: introducción, justificación, objetivo, diagnóstico de la infraestructura tecnológica; en la cual, se relacionan 33 software activos con los que cuenta el Instituto y la infraestructura física de los servidores y las bases de datos que los sostienen; se observa elaborado por Narita García (firmado) y aprobado Hernan Parada (firmado).
</t>
    </r>
    <r>
      <rPr>
        <b/>
        <sz val="10"/>
        <rFont val="Arial"/>
        <family val="2"/>
      </rPr>
      <t xml:space="preserve">
La Oficina de Control Interno recomienda tener en cuenta las observaciones realizadas por el AGN, mediante radicado No. 2-2021-6308 de fecha 29/06/2021.</t>
    </r>
    <r>
      <rPr>
        <sz val="10"/>
        <rFont val="Arial"/>
        <family val="2"/>
      </rPr>
      <t xml:space="preserve">
El porcentaje de avance de la tarea es 0,06% (porcentaje ajustado, teniendo en cuenta las nuevas tareas).   </t>
    </r>
    <r>
      <rPr>
        <b/>
        <sz val="10"/>
        <rFont val="Arial"/>
        <family val="2"/>
      </rPr>
      <t xml:space="preserve">
NOTA: </t>
    </r>
    <r>
      <rPr>
        <sz val="10"/>
        <rFont val="Arial"/>
        <family val="2"/>
      </rPr>
      <t>La Oficina de Control Interno informa que la descripción de la tarea, las fechas de inicio y finalización, el producto y la evidencia fueron ajustados, de acuerdo al acta "Reunión # 38 del Comité Institucional de Gestión y Desempeño" realizado el 09/06/2021 y enviado al AGN mediante radicado No. 20212080000441 del 19/07/2021.</t>
    </r>
  </si>
  <si>
    <r>
      <t xml:space="preserve">El Grupo de Gestión Documental aportó la siguiente evidencia:
1. Plan de Trabajo para la Elaboración de un Programa de Gestión de Documentos Electrónicos de Archivo IDEAM, de fecha julio de 2021, documento en PDF de 4 páginas y su contenido es: introducción, justificación, objetivos y cronograma "agosto - septiembre"; se observa elaborado por Narita García (firmado), revisado por Carolina Carrillo (firmado) y aprobado por Hernan Parada (firmado).
</t>
    </r>
    <r>
      <rPr>
        <b/>
        <sz val="10"/>
        <rFont val="Arial"/>
        <family val="2"/>
      </rPr>
      <t xml:space="preserve">
La Oficina de Control Interno recomienda tener en cuenta las observaciones realizadas por el AGN, mediante radicado No. 2-2021-6308 de fecha 29/06/2021.</t>
    </r>
    <r>
      <rPr>
        <sz val="10"/>
        <rFont val="Arial"/>
        <family val="2"/>
      </rPr>
      <t xml:space="preserve">
El porcentaje de avance de la tarea es 0,08% 
</t>
    </r>
    <r>
      <rPr>
        <b/>
        <sz val="10"/>
        <rFont val="Arial"/>
        <family val="2"/>
      </rPr>
      <t>NOTA:</t>
    </r>
    <r>
      <rPr>
        <sz val="10"/>
        <rFont val="Arial"/>
        <family val="2"/>
      </rPr>
      <t xml:space="preserve"> La Oficina de Control Interno informa que la descripción de la tarea, las fechas de inicio y finalización, el producto y la evidencia fueron ajustados, de acuerdo al acta "Reunión # 38 del Comité Institucional de Gestión y Desempeño" realizado el 09/06/2021 y enviado al AGN mediante radicado No. 20212080000441 del 19/07/2021.</t>
    </r>
  </si>
  <si>
    <r>
      <rPr>
        <b/>
        <sz val="10"/>
        <color theme="1"/>
        <rFont val="Arial"/>
        <family val="2"/>
      </rPr>
      <t>Esta actividad tiene previsto su inicio para el 10/07/2022.</t>
    </r>
    <r>
      <rPr>
        <sz val="10"/>
        <color theme="1"/>
        <rFont val="Arial"/>
        <family val="2"/>
      </rPr>
      <t xml:space="preserve">
</t>
    </r>
    <r>
      <rPr>
        <b/>
        <sz val="10"/>
        <color theme="1"/>
        <rFont val="Arial"/>
        <family val="2"/>
      </rPr>
      <t xml:space="preserve">
NOTA:</t>
    </r>
    <r>
      <rPr>
        <sz val="10"/>
        <color theme="1"/>
        <rFont val="Arial"/>
        <family val="2"/>
      </rPr>
      <t xml:space="preserve"> La Oficina de Control Interno Informa que la descripción de la tarea, las fechas de inicio y finalización, el producto y la evidencia fueron ajustados, de acuerdo al acta "Reunión # 38 del Comité Institucional de Gestión y Desempeño" realizado el 09/06/2021 y enviado al AGN mediante radicado No. 20212080000441 del 19/07/2021.</t>
    </r>
  </si>
  <si>
    <r>
      <rPr>
        <b/>
        <sz val="10"/>
        <color theme="1"/>
        <rFont val="Arial"/>
        <family val="2"/>
      </rPr>
      <t>Esta actividad tiene previsto su inicio para el 10/07/2022.</t>
    </r>
    <r>
      <rPr>
        <sz val="10"/>
        <color theme="1"/>
        <rFont val="Arial"/>
        <family val="2"/>
      </rPr>
      <t xml:space="preserve">
</t>
    </r>
    <r>
      <rPr>
        <b/>
        <sz val="10"/>
        <color theme="1"/>
        <rFont val="Arial"/>
        <family val="2"/>
      </rPr>
      <t>NOTA:</t>
    </r>
    <r>
      <rPr>
        <sz val="10"/>
        <color theme="1"/>
        <rFont val="Arial"/>
        <family val="2"/>
      </rPr>
      <t xml:space="preserve"> La Oficina de Control Interno Informa que la descripción de la tarea, las fechas de inicio y finalización, el producto y la evidencia fueron ajustados, de acuerdo al acta "Reunión # 38 del Comité Institucional de Gestión y Desempeño" realizado el 09/06/2021 y enviado al AGN mediante radicado No. 20212080000441 del 19/07/2021.</t>
    </r>
  </si>
  <si>
    <r>
      <rPr>
        <b/>
        <sz val="10"/>
        <color theme="1"/>
        <rFont val="Arial"/>
        <family val="2"/>
      </rPr>
      <t>Esta actividad tiene previsto su inicio para el 10/07/2022.</t>
    </r>
    <r>
      <rPr>
        <sz val="10"/>
        <color theme="1"/>
        <rFont val="Arial"/>
        <family val="2"/>
      </rPr>
      <t xml:space="preserve">
</t>
    </r>
    <r>
      <rPr>
        <b/>
        <sz val="10"/>
        <color theme="1"/>
        <rFont val="Arial"/>
        <family val="2"/>
      </rPr>
      <t>NOTA:</t>
    </r>
    <r>
      <rPr>
        <sz val="10"/>
        <color theme="1"/>
        <rFont val="Arial"/>
        <family val="2"/>
      </rPr>
      <t xml:space="preserve"> </t>
    </r>
    <r>
      <rPr>
        <sz val="10"/>
        <rFont val="Arial"/>
        <family val="2"/>
      </rPr>
      <t>La Oficina de Control Interno, informa que las tareas (de T8 a T22) corresponden a las nuevas tareas incluidas en el Plan de Mejoramiento Archivístico, aprobadas mediante acta "Reunión # 38 del Comité Institucional de Gestión y Desempeño" realizado el 09/06/2021 y enviado al AGN mediante radicado No. 20212080000441 del 19/07/2021.</t>
    </r>
  </si>
  <si>
    <r>
      <t xml:space="preserve">El Grupo de Gestión Documental, para el presente seguimiento no aportó evidencia del avance de la tarea.
Por lo anterior, </t>
    </r>
    <r>
      <rPr>
        <b/>
        <sz val="10"/>
        <color theme="1"/>
        <rFont val="Arial"/>
        <family val="2"/>
      </rPr>
      <t>la Oficina de Control Interno no cuenta con información suficiente para emitir un juicio de valor y recomienda para el próximo seguimiento, aportar las evidencias que den cuenta del avance que han realizado frente a la tarea, ya que esta tiene fecha de inicio 10/07/2021; de igual manera, tener en cuenta las observaciones realizadas por el AGN, mediante radicado No. 2-2021-6308 de fecha 29/06/2021.</t>
    </r>
    <r>
      <rPr>
        <sz val="10"/>
        <color theme="1"/>
        <rFont val="Arial"/>
        <family val="2"/>
      </rPr>
      <t xml:space="preserve">
Al respecto, no se registra porcentaje de avance.</t>
    </r>
  </si>
  <si>
    <r>
      <t>El Grupo de Gestión Documental, para el presente seguimiento no aportó evidencia del avance de la tarea.
Por lo anterior,</t>
    </r>
    <r>
      <rPr>
        <b/>
        <sz val="10"/>
        <color theme="1"/>
        <rFont val="Arial"/>
        <family val="2"/>
      </rPr>
      <t xml:space="preserve"> la Oficina de Control Interno no cuenta con información suficiente para emitir un juicio de valor y recomienda para el próximo seguimiento, aportar las evidencias que den cuenta del avance que han realizado frente a la tarea, ya que esta tiene fecha de inicio 10/01/2021; de igual manera, tener en cuenta las observaciones realizadas por el AGN, mediante radicado No. 2-2021-6308 de fecha 29/06/2021.
</t>
    </r>
    <r>
      <rPr>
        <sz val="10"/>
        <color theme="1"/>
        <rFont val="Arial"/>
        <family val="2"/>
      </rPr>
      <t xml:space="preserve">
Al respecto, no se registra porcentaje de avance.</t>
    </r>
  </si>
  <si>
    <r>
      <t xml:space="preserve">El Grupo de Gestión Documental, aportó la siguiente evidencia:
1. Documento en PDF que contiene:
- Listado de 117 requerimientos funcionales y 36 requerimiento no funcionales, elaborado por Narita García (firmado) y aprobado por Hernan Parada (firmado).
- Análisis a Fichas Técnicas de Requerimientos Funcionales del IDEAM Vs. Acuerdo Marco de Colombia Compra Eficiente, de fecha 22/06/2021 y su contenido es: introducción, antecedentes, justificación, objetivo, análisis fichas técnicas - SGDEA Y PQRS y conclusión; trabajo realizado por la profesional de Gestión Documental Narita García y las profesionales de la Oficina de Informativa Sandra Hernández y Jehimmi Saavedra, quienes elaboraron y firmaron el documento y aprobó Hernan Parada (firmado).
La anterior evidencia corresponde al avance de la tarea, la cual se tomara como insumo para el desarrollo del Modelo de requisitos del sistema de gestión de documentos electrónicos de archivo del Instituto.
</t>
    </r>
    <r>
      <rPr>
        <b/>
        <sz val="10"/>
        <rFont val="Arial"/>
        <family val="2"/>
      </rPr>
      <t xml:space="preserve">
La Oficina de Control Interno recomienda tener en cuenta las observaciones realizadas por el AGN, mediante radicado No. 2-2021-6308 de fecha 29/06/2021.
</t>
    </r>
    <r>
      <rPr>
        <sz val="10"/>
        <rFont val="Arial"/>
        <family val="2"/>
      </rPr>
      <t>El porcentaje de avance de la tarea es 0.06%</t>
    </r>
  </si>
  <si>
    <r>
      <rPr>
        <b/>
        <sz val="10"/>
        <color theme="1"/>
        <rFont val="Arial"/>
        <family val="2"/>
      </rPr>
      <t>Esta actividad tiene previsto su inicio para el 01/08/2022.</t>
    </r>
    <r>
      <rPr>
        <sz val="10"/>
        <color theme="1"/>
        <rFont val="Arial"/>
        <family val="2"/>
      </rPr>
      <t xml:space="preserve">
</t>
    </r>
    <r>
      <rPr>
        <b/>
        <sz val="10"/>
        <color theme="1"/>
        <rFont val="Arial"/>
        <family val="2"/>
      </rPr>
      <t>NOTA:</t>
    </r>
    <r>
      <rPr>
        <sz val="10"/>
        <color theme="1"/>
        <rFont val="Arial"/>
        <family val="2"/>
      </rPr>
      <t xml:space="preserve"> </t>
    </r>
    <r>
      <rPr>
        <sz val="10"/>
        <rFont val="Arial"/>
        <family val="2"/>
      </rPr>
      <t>La Oficina de Control Interno Informa que la descripción de la tarea, las fechas de inicio y finalización, el producto y la evidencia fueron ajustados, de acuerdo al acta "Reunión # 38 del Comité Institucional de Gestión y Desempeño" realizado el 09/06/2021 y enviado al AGN mediante radicado No. 20212080000441 del 19/07/2021.</t>
    </r>
  </si>
  <si>
    <r>
      <rPr>
        <b/>
        <sz val="10"/>
        <color theme="1"/>
        <rFont val="Arial"/>
        <family val="2"/>
      </rPr>
      <t>Esta actividad tiene previsto su inicio para el 31/12/2021.</t>
    </r>
    <r>
      <rPr>
        <sz val="10"/>
        <color theme="1"/>
        <rFont val="Arial"/>
        <family val="2"/>
      </rPr>
      <t xml:space="preserve">
</t>
    </r>
    <r>
      <rPr>
        <b/>
        <sz val="10"/>
        <color theme="1"/>
        <rFont val="Arial"/>
        <family val="2"/>
      </rPr>
      <t>NOTA:</t>
    </r>
    <r>
      <rPr>
        <sz val="10"/>
        <color theme="1"/>
        <rFont val="Arial"/>
        <family val="2"/>
      </rPr>
      <t xml:space="preserve"> </t>
    </r>
    <r>
      <rPr>
        <sz val="10"/>
        <rFont val="Arial"/>
        <family val="2"/>
      </rPr>
      <t>La Oficina de Control Interno Informa que la descripción de la tarea, las fechas de inicio y finalización, el producto y la evidencia fueron ajustados, de acuerdo al acta "Reunión # 38 del Comité Institucional de Gestión y Desempeño" realizado el 09/06/2021 y enviado al AGN mediante radicado No. 20212080000441 del 19/07/2021.</t>
    </r>
  </si>
  <si>
    <r>
      <rPr>
        <b/>
        <sz val="10"/>
        <color theme="1"/>
        <rFont val="Arial"/>
        <family val="2"/>
      </rPr>
      <t>Esta actividad tiene previsto su inicio para el 31/12/2021.</t>
    </r>
    <r>
      <rPr>
        <sz val="10"/>
        <color theme="1"/>
        <rFont val="Arial"/>
        <family val="2"/>
      </rPr>
      <t xml:space="preserve">
</t>
    </r>
    <r>
      <rPr>
        <b/>
        <sz val="10"/>
        <color theme="1"/>
        <rFont val="Arial"/>
        <family val="2"/>
      </rPr>
      <t>NOTA:</t>
    </r>
    <r>
      <rPr>
        <sz val="10"/>
        <color theme="1"/>
        <rFont val="Arial"/>
        <family val="2"/>
      </rPr>
      <t xml:space="preserve"> La Oficina de Control Interno, informa que las tareas (T6 y T7) corresponden a las nuevas tareas incluidas en el Plan de Mejoramiento Archivístico, aprobadas mediante acta "Reunión # 38 del Comité Institucional de Gestión y Desempeño" realizado el 09/06/2021 y enviado al AGN mediante radicado No. 20212080000441 del 19/07/2021.</t>
    </r>
  </si>
  <si>
    <r>
      <t xml:space="preserve">El Grupo de Gestión Documental aportó las siguientes evidencias:
1. Diagnóstico Técnico y Tecnológico para la Implementación de un Sistema de Gestión Documental Electrónico de Archivos - SGDEA, al Interior del IDEAM, de fecha junio de 2021, documento en PDF de 13 páginas y su contenido es: introducción, justificación, objetivo, diagnóstico de la infraestructura tecnológica; en la cual, se relacionan 33 software activos con los que cuenta el Instituto y la infraestructura física de los servidores y las bases de datos que los sostienen; se observa elaborado por Narita García (firmado) y aprobado Hernan Parada (firmado).
</t>
    </r>
    <r>
      <rPr>
        <b/>
        <sz val="10"/>
        <rFont val="Arial"/>
        <family val="2"/>
      </rPr>
      <t xml:space="preserve">La Oficina de Control Interno recomienda tener en cuenta las observaciones realizadas por el AGN, mediante radicado No. 2-2021-6308 de fecha 29/06/2021.
</t>
    </r>
    <r>
      <rPr>
        <sz val="10"/>
        <rFont val="Arial"/>
        <family val="2"/>
      </rPr>
      <t xml:space="preserve">
El porcentaje de avance de la tarea es 0,33% (porcentaje ajustado, teniendo en cuenta las nuevas tareas).   
</t>
    </r>
    <r>
      <rPr>
        <b/>
        <sz val="10"/>
        <rFont val="Arial"/>
        <family val="2"/>
      </rPr>
      <t xml:space="preserve">
NOTA:</t>
    </r>
    <r>
      <rPr>
        <sz val="10"/>
        <rFont val="Arial"/>
        <family val="2"/>
      </rPr>
      <t xml:space="preserve"> La Oficina de Control Interno Informa que la descripción de la tarea, las fechas de inicio y finalización, el producto y la evidencia fueron ajustados, de acuerdo al acta "Reunión # 38 del Comité Institucional de Gestión y Desempeño" realizado el 09/06/2021 y enviado al AGN mediante radicado No. 20212080000441 del 19/07/2021.</t>
    </r>
  </si>
  <si>
    <r>
      <t xml:space="preserve">Esta actividad tiene previsto su inicio para el 31/08/2021; pero para el presente seguimiento, el Grupo de Gestión Documental aportó la siguiente evidencia:
</t>
    </r>
    <r>
      <rPr>
        <b/>
        <sz val="10"/>
        <rFont val="Arial"/>
        <family val="2"/>
      </rPr>
      <t xml:space="preserve">
</t>
    </r>
    <r>
      <rPr>
        <sz val="10"/>
        <rFont val="Arial"/>
        <family val="2"/>
      </rPr>
      <t>1. Documento en PDF que contiene:
- Listado de 117 requerimientos funcionales y 36 requerimiento no funcionales, elaborado por Narita García (firmado) y aprobado por Hernan Parada (firmado).
- Análisis a Fichas Técnicas de Requerimientos Funcionales del IDEAM Vs. Acuerdo Marco de Colombia Compra Eficiente, de fecha 22/06/2021 y su contenido es: introducción, antecedentes, justificación, objetivo, análisis fichas técnicas - SGDEA Y PQRS y conclusión; trabajo realizado por la profesional de Gestión Documental Narita García y las profesionales de la Oficina de Informativa Sandra Hernández y Jehimmi Saavedra, quienes elaboraron y firmaron el documento y aprobó Hernan Parada (firmado).</t>
    </r>
    <r>
      <rPr>
        <b/>
        <sz val="10"/>
        <rFont val="Arial"/>
        <family val="2"/>
      </rPr>
      <t xml:space="preserve">
La Oficina de Control Interno recomienda tener en cuenta las observaciones realizadas por el AGN, mediante radicado No. 2-2021-6308 de fecha 29/06/2021.
</t>
    </r>
    <r>
      <rPr>
        <sz val="10"/>
        <rFont val="Arial"/>
        <family val="2"/>
      </rPr>
      <t>El porcentaje de avance de la tarea es 0,28%</t>
    </r>
    <r>
      <rPr>
        <b/>
        <sz val="10"/>
        <rFont val="Arial"/>
        <family val="2"/>
      </rPr>
      <t xml:space="preserve">
NOTA: </t>
    </r>
    <r>
      <rPr>
        <sz val="10"/>
        <rFont val="Arial"/>
        <family val="2"/>
      </rPr>
      <t>La Oficina de Control Interno, informa que las tareas (T2, T3, T4 y T5) corresponden a las nuevas tareas incluidas en el Plan de Mejoramiento Archivístico, aprobadas mediante acta "Reunión # 38 del Comité Institucional de Gestión y Desempeño" realizado el 09/06/2021 y enviado al AGN mediante radicado No. 20212080000441 del 19/07/2021.</t>
    </r>
  </si>
  <si>
    <r>
      <t>El Grupo de Gestión Documental, para el presente seguimiento no aportó evidencia del avance de la tarea.
Por lo anterior,</t>
    </r>
    <r>
      <rPr>
        <b/>
        <sz val="10"/>
        <color theme="1"/>
        <rFont val="Arial"/>
        <family val="2"/>
      </rPr>
      <t xml:space="preserve"> la Oficina de Control Interno no cuenta con información suficiente para emitir un juicio de valor y recomienda para el próximo seguimiento, aportar las evidencias que den cuenta del avance que han realizado frente a la tarea, ya que esta tiene fecha de inicio 11/01/2021; de igual manera, tener en cuenta las observaciones realizadas por el AGN, mediante radicado No. 2-2021-6308 de fecha 29/06/2021.</t>
    </r>
    <r>
      <rPr>
        <sz val="10"/>
        <color theme="1"/>
        <rFont val="Arial"/>
        <family val="2"/>
      </rPr>
      <t xml:space="preserve">
Al respecto, no se registra porcentaje de avance.</t>
    </r>
  </si>
  <si>
    <r>
      <t xml:space="preserve">Hallazgo Superado.
</t>
    </r>
    <r>
      <rPr>
        <sz val="10"/>
        <color theme="1"/>
        <rFont val="Arial"/>
        <family val="2"/>
      </rPr>
      <t xml:space="preserve">
</t>
    </r>
    <r>
      <rPr>
        <b/>
        <sz val="10"/>
        <color theme="1"/>
        <rFont val="Arial"/>
        <family val="2"/>
      </rPr>
      <t>NOTA:</t>
    </r>
    <r>
      <rPr>
        <sz val="10"/>
        <color theme="1"/>
        <rFont val="Arial"/>
        <family val="2"/>
      </rPr>
      <t xml:space="preserve"> La Oficina de Control Interno informa que dentro de los ajustes realizados al Plan de Mejoramiento Archivístico, aprobadas mediante acta "Reunión # 38 del Comité Institucional de Gestión y Desempeño" realizado el 09/06/2021 y enviado al AGN mediante radicado No. 20212080000441 del 19/07/2021.
El Grupo de Gestión Documental incluyó la Tarea (T7), a la cual, se le dio cumplimiento mediante el radicado No. 20211030000031 de fecha 25/02/2021, remitido al AGN y mediante el cual, adjuntaron como evidencia el Plan Institucional de Capacitación 2021 y el Cronograma de capacitaciones año 2021 GGD.</t>
    </r>
  </si>
  <si>
    <r>
      <rPr>
        <sz val="10"/>
        <rFont val="Arial"/>
        <family val="2"/>
      </rPr>
      <t xml:space="preserve">Esta actividad tiene previsto su inicio para el 31/08/2021; pero para el presente seguimiento, el Grupo de Gestión Documental aportó la siguiente evidencia:
1. Diagnóstico de archivos IDEAM "Diagnóstico Inventarios Archivos en Orfeo 2012 - 2020", documento en work, 32 páginas de fecha noviembre 2020 y su contenido es: presentación, diagnóstico al aplicativo Orfeo, consideraciones, inventario archivos en Orfeo, resumen de existencias de archivos por periodos y por oficinas y conclusiones; se observa firmado por el profesional especializado del Grupo de Gestión Documental Hernan Parada. </t>
    </r>
    <r>
      <rPr>
        <b/>
        <sz val="10"/>
        <rFont val="Arial"/>
        <family val="2"/>
      </rPr>
      <t>Dicho documento es parte integral de la evidencia denominada "DIAGNÓSTICO ARCHIVO Y GESTION DOCUMENTAL NOVIEMBRE 2020" aportada durante el desarrollo del IV seguimiento al PMA (H3T1).</t>
    </r>
    <r>
      <rPr>
        <sz val="10"/>
        <rFont val="Arial"/>
        <family val="2"/>
      </rPr>
      <t xml:space="preserve">
2. Diagnóstico General de ORFEO, de fecha junio de 2021, documento en PDF, 11 páginas y su contenido es: introducción, justificación, objetivo y diagnóstico del sistema de gestión documental ORFEO; se observa elaborado por Narita García  (firmado) y aprobado por Hernan Parada (firmado).
3. Inventario de archivos en Orfeo 2012 A 2020, documento en excel, cuenta con 10 pestañas, las cuales corresponden a los años del 2012 al 2020 y un consolidado con la información de los años antes mencionados y relaciona 98 dependencias con un total de 709,9328 GB y 91232,8 MB. </t>
    </r>
    <r>
      <rPr>
        <b/>
        <sz val="10"/>
        <rFont val="Arial"/>
        <family val="2"/>
      </rPr>
      <t xml:space="preserve">Este archivo corresponde a la evidencia "DIAGNOSTICO ARCHIVOS EN ORFEO" aportada en el IV seguimiento (H4T1).
</t>
    </r>
    <r>
      <rPr>
        <sz val="10"/>
        <rFont val="Arial"/>
        <family val="2"/>
      </rPr>
      <t xml:space="preserve">Las anteriores evidencias son remitidas nuevamente, teniendo en cuenta que la presente tarea (nueva) fue incluida en los ajustes realizados por el IDEAM al Plan de Mejoramiento Archivístico durante el mes de julio de 2021.
</t>
    </r>
    <r>
      <rPr>
        <b/>
        <sz val="10"/>
        <rFont val="Arial"/>
        <family val="2"/>
      </rPr>
      <t xml:space="preserve">
</t>
    </r>
    <r>
      <rPr>
        <sz val="10"/>
        <rFont val="Arial"/>
        <family val="2"/>
      </rPr>
      <t>La Oficina de Control Interno,</t>
    </r>
    <r>
      <rPr>
        <b/>
        <sz val="10"/>
        <rFont val="Arial"/>
        <family val="2"/>
      </rPr>
      <t xml:space="preserve"> recomienda realizar un informe general (unificar la información recopilada) del diagnóstico de la herramienta tecnológica del módulo de radicación de comunicaciones oficiales (orfeo), que a su vez se traduzca en tareas evidenciables y de este modo, dar cumplimiento a la tarea establecida en el plan de mejoramiento archivístico y la OCI poder dar por superada la tarea; de igual manera, tener en cuentas las observaciones realizadas mediante radicado No. 2-2021-6308 de fecha 29/06/2021.
</t>
    </r>
    <r>
      <rPr>
        <sz val="10"/>
        <rFont val="Arial"/>
        <family val="2"/>
      </rPr>
      <t xml:space="preserve">
El porcentaje de avance de la tarea es 0,10%</t>
    </r>
    <r>
      <rPr>
        <b/>
        <sz val="10"/>
        <rFont val="Arial"/>
        <family val="2"/>
      </rPr>
      <t xml:space="preserve">
NOTA: </t>
    </r>
    <r>
      <rPr>
        <sz val="10"/>
        <rFont val="Arial"/>
        <family val="2"/>
      </rPr>
      <t>La Oficina de Control Interno, informa que las tareas (T4, T5, T6 y T7) corresponden a las nuevas tareas incluidas en el Plan de Mejoramiento Archivístico, aprobadas mediante acta "Reunión # 38 del Comité Institucional de Gestión y Desempeño" realizado el 09/06/2021 y enviado al AGN mediante radicado No. 20212080000441 del 19/07/2021.</t>
    </r>
  </si>
  <si>
    <r>
      <t xml:space="preserve">El Grupo de Gestión Documental, para el presente seguimiento no aportó evidencia del avance de la tarea.
Por lo anterior, </t>
    </r>
    <r>
      <rPr>
        <b/>
        <sz val="10"/>
        <color theme="1"/>
        <rFont val="Arial"/>
        <family val="2"/>
      </rPr>
      <t>la Oficina de Control Interno no cuenta con información suficiente para emitir un juicio de valor y recomienda para el próximo seguimiento, aportar las evidencias que den cuenta del avance que han realizado frente a la tarea, ya que esta tiene fecha de inicio 31/05/2021; de igual manera, tener en cuenta las observaciones realizadas por el AGN, mediante radicado No. 2-2021-6308 de fecha 29/06/2021.</t>
    </r>
    <r>
      <rPr>
        <sz val="10"/>
        <color theme="1"/>
        <rFont val="Arial"/>
        <family val="2"/>
      </rPr>
      <t xml:space="preserve">
Al respecto, no se registra porcentaje de avance.</t>
    </r>
  </si>
  <si>
    <r>
      <t xml:space="preserve">El Grupo de Gestión Documental, para el presente seguimiento no aportó evidencia del avance de la tarea.
Por lo anterior, </t>
    </r>
    <r>
      <rPr>
        <b/>
        <sz val="10"/>
        <rFont val="Arial"/>
        <family val="2"/>
      </rPr>
      <t>la Oficina de Control Interno no cuenta con información suficiente para emitir un juicio de valor y recomienda para el próximo seguimiento, aportar las evidencias que den cuenta del avance que han realizado frente a la tarea, ya que esta tiene fecha de inicio 01/06/2021; de igual manera, tener en cuenta las observaciones realizadas por el AGN, mediante radicado No. 2-2021-6308 de fecha 29/06/2021.</t>
    </r>
    <r>
      <rPr>
        <sz val="10"/>
        <rFont val="Arial"/>
        <family val="2"/>
      </rPr>
      <t xml:space="preserve">
Al respecto, no se registra porcentaje de avance.</t>
    </r>
  </si>
  <si>
    <r>
      <t xml:space="preserve">El Grupo de Gestión Documental, para el presente seguimiento no aportó evidencia del avance de la tarea.
Por lo anterior, </t>
    </r>
    <r>
      <rPr>
        <b/>
        <sz val="10"/>
        <color theme="1"/>
        <rFont val="Arial"/>
        <family val="2"/>
      </rPr>
      <t>la Oficina de Control Interno no cuenta con información suficiente para emitir un juicio de valor y recomienda para el próximo seguimiento, aportar las evidencias que den cuenta del avance que han realizado frente a la tarea, ya que esta tiene fecha de inicio 01/07/2021; de igual manera, tener en cuenta las observaciones realizadas por el AGN, mediante radicado No. 2-2021-6308 de fecha 29/06/2021.</t>
    </r>
    <r>
      <rPr>
        <sz val="10"/>
        <color theme="1"/>
        <rFont val="Arial"/>
        <family val="2"/>
      </rPr>
      <t xml:space="preserve">
Al respecto, no se registra porcentaje de avance.</t>
    </r>
  </si>
  <si>
    <r>
      <t xml:space="preserve">El Grupo de Gestión Documental, aportó las siguientes evidencias:
1. Avance Diagnóstico Áreas Operativas - Sistema Integrado de Conservación, documento en PDF, 143 páginas, de fecha 30/07/2021 y su contenido es: introducción, justificación, objetivos, normograma, metodología, aspectos administrativos, área operativa - Villavicencio No.3, Bogotá No. 11, Medellín No. 01, Neiva No. 04, Cali No. 09 y Barranquilla No. 02; se observa elaborado por Natali Ramírez (firmado) y revisado por Hernan Parada (firmado). La evidencia corresponde a un documento en avance.
2. Diagnóstico General de ORFEO, de fecha junio de 2021, documento en PDF, 11 páginas y su contenido es: introducción, justificación, objetivo y diagnóstico del sistema de gestión documental ORFEO; se observa elaborado por Narita García  (firmado) y aprobado por Hernan Parada (firmado). La evidencia corresponde al documento definitivo.
La Oficina de Control Interno, </t>
    </r>
    <r>
      <rPr>
        <b/>
        <sz val="10"/>
        <rFont val="Arial"/>
        <family val="2"/>
      </rPr>
      <t xml:space="preserve">recomienda dar prioridad a esta tarea, ya que tiene fecha de finalización 15/12/2021; adicionalmente, tener en cuenta las observaciones realizadas por el AGN, mediante radicado No. 2-2021-6308 de fecha 29/06/2021.
</t>
    </r>
    <r>
      <rPr>
        <sz val="10"/>
        <rFont val="Arial"/>
        <family val="2"/>
      </rPr>
      <t>El porcentaje de avance de la tarea es 0,26%</t>
    </r>
    <r>
      <rPr>
        <b/>
        <sz val="10"/>
        <rFont val="Arial"/>
        <family val="2"/>
      </rPr>
      <t xml:space="preserve">
</t>
    </r>
    <r>
      <rPr>
        <sz val="10"/>
        <rFont val="Arial"/>
        <family val="2"/>
      </rPr>
      <t xml:space="preserve">
</t>
    </r>
    <r>
      <rPr>
        <b/>
        <sz val="10"/>
        <rFont val="Arial"/>
        <family val="2"/>
      </rPr>
      <t>NOTA:</t>
    </r>
    <r>
      <rPr>
        <sz val="10"/>
        <rFont val="Arial"/>
        <family val="2"/>
      </rPr>
      <t xml:space="preserve"> La Oficina de Control Interno Informa que el producto y la fecha de finalización fueron ajustados, de acuerdo al acta "Reunión # 38 del Comité Institucional de Gestión y Desempeño" realizado el 09/06/2021 y enviado al AGN mediante radicado No. 20212080000441 del 19/07/2021.</t>
    </r>
  </si>
  <si>
    <r>
      <t>El Grupo de Gestión Documental, aportó la siguiente evidencia:
1. Plan Archivístico para la Intervención de los Fondos Acumulados - vigencias 2020 - 2024, documento PDF, 9 páginas, de fecha abril 2021, firmado por el Coordinador del Grupo de Documental y Centro de Documentación el señor Hernan Parada Arias y su contenido es: introducción, diagnóstico de los archivos del IDEAM en las diferentes fases del ciclo vital - 6.237 cajas y 712 GB, justificación, objetivos y un cronograma con 4 obligaciones y 16 actividades que sustentas las obligaciones, su desarrollo se encuentra distribuido en los años del 2021 al 2024.  
Teniendo en cuenta que la información antes relacionada corresponde al plan de trabajo establecido como evidencia para superar la tarea; la Oficina de Control Interno,</t>
    </r>
    <r>
      <rPr>
        <b/>
        <sz val="10"/>
        <rFont val="Arial"/>
        <family val="2"/>
      </rPr>
      <t xml:space="preserve"> recomienda para el próximo seguimiento adjuntar el acta firmada del Comité Institucional de Gestión y Desempeño en el cual fue presentado y aprobado el plan archivístico para la intervención de los fondos acumulados; de igual manera, ajustar la actividad No. 3 de la obligación No. 4, toda vez, que no se observa en que año (s) se realizará. </t>
    </r>
    <r>
      <rPr>
        <sz val="10"/>
        <rFont val="Arial"/>
        <family val="2"/>
      </rPr>
      <t xml:space="preserve">
</t>
    </r>
    <r>
      <rPr>
        <b/>
        <sz val="10"/>
        <rFont val="Arial"/>
        <family val="2"/>
      </rPr>
      <t xml:space="preserve">
</t>
    </r>
    <r>
      <rPr>
        <sz val="10"/>
        <rFont val="Arial"/>
        <family val="2"/>
      </rPr>
      <t xml:space="preserve">El porcentaje de avance de la tarea es 0,40% (porcentaje ajustado, teniendo en cuenta las nuevas tareas).
</t>
    </r>
    <r>
      <rPr>
        <b/>
        <sz val="10"/>
        <rFont val="Arial"/>
        <family val="2"/>
      </rPr>
      <t xml:space="preserve">
NOTA:</t>
    </r>
    <r>
      <rPr>
        <sz val="10"/>
        <rFont val="Arial"/>
        <family val="2"/>
      </rPr>
      <t xml:space="preserve"> La Oficina de Control Interno Informa que la descripción de la tarea, las fechas de inicio y finalización, el producto y la evidencia fueron ajustados, de acuerdo al acta "Reunión # 38 del Comité Institucional de Gestión y Desempeño" realizado el 09/06/2021 y enviado al AGN mediante radicado No. 20212080000441 del 19/07/2021.</t>
    </r>
  </si>
  <si>
    <r>
      <t xml:space="preserve">Esta actividad tiene previsto su inicio para el 01/09/2021; pero para el presente seguimiento, el Grupo de Gestión Documental aportó la siguiente evidencia:
1. Informe de Diagnóstico Integral del Archivo Central y Archivo Técnico Bogotá, de fecha 30/07/2021; documento en PDF de 43 páginas y su contenido es: objetivo, metodología, ubicación, antecedentes históricos, características y estado de los fondos documentales que conforman el acervo documental del IDEAM, medición y volumen de los archivos, estado de conservación documental y conclusiones y recomendaciones frente a la organización - almacenamiento - infraestructura; se observa elaborado por Diana Calvo (firmado), revisado por Carolina Carrillo (firmado) y revisado por Hernan Parada (firmado). 
2. Informe de Intervención, Clasificación y Descripción Fondo Acumulado; avance del mes de julio de 2021, documento PDF, 7 páginas y su contenido es: introducción, justificación, objetivos, actividades realizadas - organización documental (clasificación, ordenación, descripción documental y levantamiento de inventario nuevo); se observa elaborado por Chabeli Rivera (firmado), aprobado por Diana Carolina Calvo (firmado) y aprobado por Hernan Parada (firmado). 
3. Informe de Avance No. 2 Levantamiento de Inventario en Estado Natural en sede carrera 10 # 20-30, periodo julio de 2021, documento en PDF, 8 páginas y su contenido es: introducción, justificación, objetivos y plan de trabajo, inventario documental; se observa elaborado por Nathaly Murillo (firmado), revisado por Diana Carolina Calvo (sin firma) y aprobado por Hernan Parada (firmado).
</t>
    </r>
    <r>
      <rPr>
        <b/>
        <sz val="10"/>
        <rFont val="Arial"/>
        <family val="2"/>
      </rPr>
      <t>La Oficina de Control Interno recomienda tener en cuenta las observaciones realizadas por el AGN, mediante radicado No. 2-2021-6308 de fecha 29/06/2021.</t>
    </r>
    <r>
      <rPr>
        <sz val="10"/>
        <rFont val="Arial"/>
        <family val="2"/>
      </rPr>
      <t xml:space="preserve">
El porcentaje de avance de la tarea es 0,09% </t>
    </r>
    <r>
      <rPr>
        <b/>
        <sz val="10"/>
        <rFont val="Arial"/>
        <family val="2"/>
      </rPr>
      <t xml:space="preserve">
</t>
    </r>
    <r>
      <rPr>
        <sz val="10"/>
        <rFont val="Arial"/>
        <family val="2"/>
      </rPr>
      <t xml:space="preserve">
</t>
    </r>
    <r>
      <rPr>
        <b/>
        <sz val="10"/>
        <rFont val="Arial"/>
        <family val="2"/>
      </rPr>
      <t>NOTA:</t>
    </r>
    <r>
      <rPr>
        <sz val="10"/>
        <rFont val="Arial"/>
        <family val="2"/>
      </rPr>
      <t xml:space="preserve"> La Oficina de Control Interno Informa que la descripción de la tarea, las fechas de inicio y finalización, el producto y la evidencia fueron ajustados, de acuerdo al acta "Reunión # 38 del Comité Institucional de Gestión y Desempeño" realizado el 09/06/2021 y enviado al AGN mediante radicado No. 20212080000441 del 19/07/2021.</t>
    </r>
  </si>
  <si>
    <r>
      <t>Esta actividad tiene previsto su inicio para el 30/09/2021; pero para el presente seguimiento, el Grupo de Gestión Documental aportó la siguiente evidencia:</t>
    </r>
    <r>
      <rPr>
        <b/>
        <sz val="10"/>
        <rFont val="Arial"/>
        <family val="2"/>
      </rPr>
      <t xml:space="preserve">
</t>
    </r>
    <r>
      <rPr>
        <sz val="10"/>
        <rFont val="Arial"/>
        <family val="2"/>
      </rPr>
      <t xml:space="preserve">1. Informe de Avance Volumen Documental Archivos Diagnosticados - Sistema Integrado de Conservación, documento PDF, 14 páginas, de fecha julio 30 de 2021 y su contenido es: introducción, objetivo, volumen documental áreas de archivo diagnosticadas y dependencias sede Fontibón; se observa realizado por Natali Ramírez (firmado) y revisado por Hernan Parada (firmado).  
</t>
    </r>
    <r>
      <rPr>
        <b/>
        <sz val="10"/>
        <rFont val="Arial"/>
        <family val="2"/>
      </rPr>
      <t>La Oficina de Control Interno recomienda tener en cuenta las observaciones realizadas por el AGN, mediante radicado No. 2-2021-6308 de fecha 29/06/2021.</t>
    </r>
    <r>
      <rPr>
        <sz val="10"/>
        <rFont val="Arial"/>
        <family val="2"/>
      </rPr>
      <t xml:space="preserve">
El porcentaje de avance de la tarea es 0,09% 
</t>
    </r>
    <r>
      <rPr>
        <b/>
        <sz val="10"/>
        <rFont val="Arial"/>
        <family val="2"/>
      </rPr>
      <t>NOTA:</t>
    </r>
    <r>
      <rPr>
        <sz val="10"/>
        <rFont val="Arial"/>
        <family val="2"/>
      </rPr>
      <t xml:space="preserve"> La Oficina de Control Interno Informa que la descripción de la tarea, las fechas de inicio y finalización, el producto y la evidencia fueron ajustados, de acuerdo al acta "Reunión # 38 del Comité Institucional de Gestión y Desempeño" realizado el 09/06/2021 y enviado al AGN mediante radicado No. 20212080000441 del 19/07/2021.</t>
    </r>
  </si>
  <si>
    <r>
      <t>El Grupo de Gestión Documental, para el presente seguimiento no aportó evidencia del avance de la tarea.
Por lo anterior,</t>
    </r>
    <r>
      <rPr>
        <b/>
        <sz val="10"/>
        <color theme="1"/>
        <rFont val="Arial"/>
        <family val="2"/>
      </rPr>
      <t xml:space="preserve"> la Oficina de Control Interno no cuenta con información suficiente para emitir un juicio de valor y recomienda para el próximo seguimiento, aportar las evidencias que den cuenta del avance que han realizado frente a la tarea, ya que esta tiene fecha de inicio 01/08/2021; de igual manera, tener en cuenta las observaciones realizadas por el AGN, mediante radicado No. 2-2021-6308 de fecha 29/06/2021.</t>
    </r>
    <r>
      <rPr>
        <sz val="10"/>
        <color theme="1"/>
        <rFont val="Arial"/>
        <family val="2"/>
      </rPr>
      <t xml:space="preserve">
Al respecto, no se registra porcentaje de avance.
</t>
    </r>
    <r>
      <rPr>
        <b/>
        <sz val="10"/>
        <color theme="1"/>
        <rFont val="Arial"/>
        <family val="2"/>
      </rPr>
      <t>NOTA:</t>
    </r>
    <r>
      <rPr>
        <sz val="10"/>
        <color theme="1"/>
        <rFont val="Arial"/>
        <family val="2"/>
      </rPr>
      <t xml:space="preserve"> La Oficina de Control Interno Informa que la descripción de la tarea, las fechas de inicio y finalización, el producto y la evidencia fueron ajustados, de acuerdo al acta "Reunión # 38 del Comité Institucional de Gestión y Desempeño" realizado el 09/06/2021 y enviado al AGN mediante radicado No. 20212080000441 del 19/07/2021.</t>
    </r>
  </si>
  <si>
    <r>
      <t>Esta actividad tiene previsto su inicio para el 01/09/2021.</t>
    </r>
    <r>
      <rPr>
        <sz val="10"/>
        <rFont val="Arial"/>
        <family val="2"/>
      </rPr>
      <t xml:space="preserve">
</t>
    </r>
    <r>
      <rPr>
        <b/>
        <sz val="10"/>
        <rFont val="Arial"/>
        <family val="2"/>
      </rPr>
      <t xml:space="preserve">NOTA: </t>
    </r>
    <r>
      <rPr>
        <sz val="10"/>
        <rFont val="Arial"/>
        <family val="2"/>
      </rPr>
      <t>La Oficina de Control Interno, informa que las tareas (de T6 a T16) corresponden a las nuevas tareas incluidas en el Plan de Mejoramiento Archivístico, aprobadas mediante acta "Reunión # 38 del Comité Institucional de Gestión y Desempeño" realizado el 09/06/2021 y enviado al AGN mediante radicado No. 20212080000441 del 19/07/2021.</t>
    </r>
  </si>
  <si>
    <r>
      <rPr>
        <b/>
        <sz val="10"/>
        <rFont val="Arial"/>
        <family val="2"/>
      </rPr>
      <t>Esta actividad tiene previsto su inicio para el 01/10/2021.</t>
    </r>
    <r>
      <rPr>
        <sz val="10"/>
        <rFont val="Arial"/>
        <family val="2"/>
      </rPr>
      <t xml:space="preserve">
</t>
    </r>
    <r>
      <rPr>
        <b/>
        <sz val="10"/>
        <rFont val="Arial"/>
        <family val="2"/>
      </rPr>
      <t xml:space="preserve">NOTA: </t>
    </r>
    <r>
      <rPr>
        <sz val="10"/>
        <rFont val="Arial"/>
        <family val="2"/>
      </rPr>
      <t>La Oficina de Control Interno Informa que las fechas de inicio y finalización y el producto fueron ajustados, de acuerdo al acta "Reunión # 38 del Comité Institucional de Gestión y Desempeño" realizado el 09/06/2021 y enviado al AGN mediante radicado No. 20212080000441 del 19/07/2021.</t>
    </r>
  </si>
  <si>
    <r>
      <t xml:space="preserve">Esta actividad tiene previsto su inicio para el 01/10/2021.
NOTA: </t>
    </r>
    <r>
      <rPr>
        <sz val="10"/>
        <color theme="1"/>
        <rFont val="Arial"/>
        <family val="2"/>
      </rPr>
      <t>La Oficina de Control Interno Informa que las fechas de inicio y finalización y el producto fueron ajustados, de acuerdo al acta "Reunión # 38 del Comité Institucional de Gestión y Desempeño" realizado el 09/06/2021 y enviado al AGN mediante radicado No. 20212080000441 del 19/07/2021.</t>
    </r>
  </si>
  <si>
    <r>
      <t xml:space="preserve">Esta actividad tiene previsto su inicio para el 01/10/2021.
NOTA: </t>
    </r>
    <r>
      <rPr>
        <sz val="10"/>
        <rFont val="Arial"/>
        <family val="2"/>
      </rPr>
      <t>La Oficina de Control Interno, informa que las tareas (de T3 a T10) corresponden a las nuevas tareas incluidas en el Plan de Mejoramiento Archivístico, aprobadas mediante acta "Reunión # 38 del Comité Institucional de Gestión y Desempeño" realizado el 09/06/2021 y enviado al AGN mediante radicado No. 20212080000441 del 19/07/2021.</t>
    </r>
  </si>
  <si>
    <r>
      <t xml:space="preserve">Esta actividad tiene previsto su inicio para el 01/06/2022.
NOTA: </t>
    </r>
    <r>
      <rPr>
        <sz val="10"/>
        <rFont val="Arial"/>
        <family val="2"/>
      </rPr>
      <t>La Oficina de Control Interno Informa que la descripción de la tarea, las fechas de inicio y finalización y el producto fueron ajustados, de acuerdo al acta "Reunión # 38 del Comité Institucional de Gestión y Desempeño" realizado el 09/06/2021 y enviado al AGN mediante radicado No. 20212080000441 del 19/07/2021.</t>
    </r>
  </si>
  <si>
    <r>
      <t xml:space="preserve">Esta actividad tiene previsto su inicio para el 01/06/2022.
NOTA: </t>
    </r>
    <r>
      <rPr>
        <sz val="10"/>
        <color theme="1"/>
        <rFont val="Arial"/>
        <family val="2"/>
      </rPr>
      <t>La Oficina de Control Interno, informa que las tareas (de T2 a T9) corresponden a las nuevas tareas incluidas en el Plan de Mejoramiento Archivístico, aprobadas mediante acta "Reunión # 38 del Comité Institucional de Gestión y Desempeño" realizado el 09/06/2021 y enviado al AGN mediante radicado No. 20212080000441 del 19/07/2021.</t>
    </r>
  </si>
  <si>
    <r>
      <rPr>
        <sz val="10"/>
        <rFont val="Arial"/>
        <family val="2"/>
      </rPr>
      <t>Esta actividad tiene previsto su inicio para el 01/07/2022; pero para el presente seguimiento, el Grupo de Gestión Documental aportó la siguiente evidencia:
1. Informe de avance en la Organización de las Resoluciones, de fecha 29/07/2021, documento en PDF, 28 páginas y su contenido es: cinco - formato hoja de control - código A-GD-F026, dependencia: Secretaria General, serie documental: actos administrativos, nombre del expediente: Resoluciones Directivas 1995: los cuales contienen las resoluciones de la No. 0001 a la 0408 y se observa que los formatos fueron elaborados por Sara Rojas (firmado) y aprobado por Hernan Parada (sin firma), por último se encuentra el formato único de inventario documental - IDEAM código A-GD-F008 donde se relacionan 75 ítem, elaborado por Amparo Córdoba (firmado) y revisado y aprobado por Hernan Parada (sin firma).
El porcentaje de avance de la tarea es 0,28%</t>
    </r>
    <r>
      <rPr>
        <b/>
        <sz val="10"/>
        <rFont val="Arial"/>
        <family val="2"/>
      </rPr>
      <t xml:space="preserve">
NOTA: </t>
    </r>
    <r>
      <rPr>
        <sz val="10"/>
        <rFont val="Arial"/>
        <family val="2"/>
      </rPr>
      <t>La Oficina de Control Interno, informa que las tareas (de T3 a T5) corresponden a las nuevas tareas incluidas en el Plan de Mejoramiento Archivístico, aprobadas mediante acta "Reunión # 38 del Comité Institucional de Gestión y Desempeño" realizado el 09/06/2021 y enviado al AGN mediante radicado No. 20212080000441 del 19/07/2021.</t>
    </r>
  </si>
  <si>
    <t>Esta actividad tiene previsto su inicio para el 01/07/2022; pero para el presente seguimiento, el Grupo de Gestión Documental aportó la siguiente evidencia:
1. Informe de avance en la Organización de las Resoluciones, de fecha 29/07/2021, documento en PDF, 28 páginas y su contenido es: cinco - formato hoja de control - código A-GD-F026, dependencia: Secretaria General, serie documental: actos administrativos, nombre del expediente: Resoluciones Directivas 1995: los cuales contienen las resoluciones de la No. 0001 a la 0408 y se observa que los formatos fueron elaborados por Sara Rojas (firmado) y aprobado por Hernan Parada (sin firma), por último se encuentra el formato único de inventario documental - IDEAM código A-GD-F008 donde se relacionan 75 ítem, elaborado por Amparo Córdoba (firmado) y revisado y aprobado por Hernan Parada (sin firma).
El porcentaje de avance de la tarea es 0,28%</t>
  </si>
  <si>
    <r>
      <t>Esta actividad tiene previsto su inicio para el 01/11/2021.
NOTA:</t>
    </r>
    <r>
      <rPr>
        <sz val="10"/>
        <rFont val="Arial"/>
        <family val="2"/>
      </rPr>
      <t xml:space="preserve"> La Oficina de Control Interno, informa que las tareas (de T3 a T7) corresponden a las nuevas tareas incluidas en el Plan de Mejoramiento Archivístico, aprobadas mediante acta "Reunión # 38 del Comité Institucional de Gestión y Desempeño" realizado el 09/06/2021 y enviado al AGN mediante radicado No. 20212080000441 del 19/07/2021.</t>
    </r>
  </si>
  <si>
    <r>
      <t>Esta actividad tiene previsto su inicio para el  01/10/2022; pero para el presente seguimiento, el Grupo de Gestión Documental aportó la siguiente evidencia:
1. Radicado del AGN No. 2-2021-7101 de fecha 15/07/2021, asunto: acta de entrega de archivos históricos y acta No. 01-2021, firmada el día 15/07/2021 en la ciudad de Bogotá D.C., por Yenni Marcela Gasca (Coordinadora) y Claudia Cecilia Castillo (Profesional Especializada) del Grupo de Evaluación Documental y Transferencias Secundarias - AGN y el Coordinador del Grupo de Gestión Documental del IDEAM, señor Hernan Parada Arias.
2. Excel denominado "INVENTARIOS PRIMERA TRANSFERENCIA SECUNDARIA AGN 07072021" con 3 pestañas (SCMH - HIMAT - IDEAM TRANSFERENCIA); las cuales, corresponden al Inventario Documental para Archivo Técnico, código A-GD-F018. En la primera pestaña se relacionan: 20 Gráficas de Higrógrafo - HIG y 31 Gráficas de Termógrafo - TEG, en la segunda pestaña se relacionan: 363 Gráficas de Higrógrafo - HIG, 412 Gráficas de Termógrafo - TEG y 368 Gráficas de TermoHigrógrafo - THG y en la tercera pestaña se relacionan: 117 Gráficas de Higrógrafo - HIG, 137 Gráficas de Termógrafo - TEG y 148 Gráficas de TermoHigrógrafo - THG.
3. Radicado de salida No. 20212080000431 de fecha 15/07/2021, referencia: 2a Transferencia Secundaria IDEAM y correo electrónico de fecha 19/07/2021 enviado por el AGN, mediante el cual: "</t>
    </r>
    <r>
      <rPr>
        <b/>
        <i/>
        <sz val="10"/>
        <rFont val="Arial"/>
        <family val="2"/>
      </rPr>
      <t>le informa que recibió su solicitud, la cual fue radicada con el número 1-2021-7002</t>
    </r>
    <r>
      <rPr>
        <sz val="10"/>
        <rFont val="Arial"/>
        <family val="2"/>
      </rPr>
      <t>".
4. Excel denominado "INVENTARIOS SEGUNDA TRANSFERENCIA SECUNDARIA 15072021" con 3 pestañas (SCMH - HIMAT - IDEAM); las cuales, corresponden al Inventario Documental para Archivo Técnico, código A-GD-F018. En la primera pestaña se relacionan: 374 Gráficas de Pluviógrafo, en la segunda pestaña se relacionan: 484 Gráficas de Pluviógrafo y en la tercera pestaña se relacionan: 213 Gráficas de Pluviógrafo.
Mediante el presente seguimiento, se solicita muy amablemente al AGN su valiosa colaboración para poder llevar a cabo en el menor tiempo posible, el trámite correspondiente a la segunda "Transferencia Secundaria de Archivo Histórico del Instituto"; lo anterior, con la finalidad de agilizar el cumplimiento de las tareas establecidas en el presente plan de mejoramiento archivístico.
El porcentaje de avance de la tarea es 0,09%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</si>
</sst>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name val="Arial"/>
      <family val="2"/>
    </font>
    <font>
      <sz val="10"/>
      <color indexed="8"/>
      <name val="Arial"/>
      <family val="2"/>
    </font>
    <font>
      <b/>
      <sz val="9"/>
      <name val="Arial"/>
      <family val="2"/>
    </font>
    <font>
      <sz val="10"/>
      <name val="Arial"/>
      <family val="2"/>
    </font>
    <font>
      <b/>
      <sz val="10"/>
      <name val="Arial"/>
      <family val="2"/>
    </font>
    <font>
      <sz val="10"/>
      <color theme="1"/>
      <name val="Arial"/>
      <family val="2"/>
    </font>
    <font>
      <b/>
      <sz val="9"/>
      <color indexed="81"/>
      <name val="Tahoma"/>
      <family val="2"/>
    </font>
    <font>
      <sz val="9"/>
      <color indexed="81"/>
      <name val="Tahoma"/>
      <family val="2"/>
    </font>
    <font>
      <b/>
      <sz val="11"/>
      <color theme="1"/>
      <name val="Calibri"/>
      <family val="2"/>
      <scheme val="minor"/>
    </font>
    <font>
      <b/>
      <sz val="12"/>
      <color indexed="8"/>
      <name val="Arial"/>
      <family val="2"/>
    </font>
    <font>
      <b/>
      <sz val="8"/>
      <name val="Arial"/>
      <family val="2"/>
    </font>
    <font>
      <sz val="9"/>
      <name val="Arial"/>
      <family val="2"/>
    </font>
    <font>
      <sz val="10"/>
      <color rgb="FF000000"/>
      <name val="Arial"/>
      <family val="2"/>
    </font>
    <font>
      <b/>
      <sz val="10"/>
      <color theme="1"/>
      <name val="Arial"/>
      <family val="2"/>
    </font>
    <font>
      <sz val="10"/>
      <color rgb="FFFF0000"/>
      <name val="Arial"/>
      <family val="2"/>
    </font>
    <font>
      <b/>
      <sz val="10"/>
      <color rgb="FFFF0000"/>
      <name val="Arial"/>
      <family val="2"/>
    </font>
    <font>
      <b/>
      <i/>
      <sz val="10"/>
      <name val="Arial"/>
      <family val="2"/>
    </font>
    <font>
      <sz val="4"/>
      <name val="Arial"/>
      <family val="2"/>
    </font>
  </fonts>
  <fills count="2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92D05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theme="9" tint="0.79998168889431442"/>
        <bgColor rgb="FFF4B083"/>
      </patternFill>
    </fill>
    <fill>
      <patternFill patternType="solid">
        <fgColor theme="9" tint="0.79998168889431442"/>
        <bgColor rgb="FFE2EFD9"/>
      </patternFill>
    </fill>
    <fill>
      <patternFill patternType="solid">
        <fgColor theme="5" tint="0.59999389629810485"/>
        <bgColor rgb="FFAEABAB"/>
      </patternFill>
    </fill>
    <fill>
      <patternFill patternType="solid">
        <fgColor theme="5" tint="0.59999389629810485"/>
        <bgColor rgb="FFF7CAAC"/>
      </patternFill>
    </fill>
    <fill>
      <patternFill patternType="solid">
        <fgColor theme="9" tint="0.59999389629810485"/>
        <bgColor rgb="FFF7CAAC"/>
      </patternFill>
    </fill>
    <fill>
      <patternFill patternType="solid">
        <fgColor theme="9" tint="0.59999389629810485"/>
        <bgColor rgb="FFC5E0B3"/>
      </patternFill>
    </fill>
    <fill>
      <patternFill patternType="solid">
        <fgColor theme="7" tint="0.59999389629810485"/>
        <bgColor rgb="FFFFE598"/>
      </patternFill>
    </fill>
  </fills>
  <borders count="5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s>
  <cellStyleXfs count="1">
    <xf numFmtId="0" fontId="0" fillId="0" borderId="0"/>
  </cellStyleXfs>
  <cellXfs count="403">
    <xf numFmtId="0" fontId="0" fillId="0" borderId="0" xfId="0"/>
    <xf numFmtId="0" fontId="0" fillId="3" borderId="0" xfId="0" applyFill="1" applyAlignment="1">
      <alignment wrapText="1"/>
    </xf>
    <xf numFmtId="0" fontId="0" fillId="3" borderId="0" xfId="0" applyFill="1"/>
    <xf numFmtId="0" fontId="0" fillId="6" borderId="4"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0" xfId="0" applyFill="1" applyBorder="1" applyAlignment="1">
      <alignment horizontal="center" vertical="center" wrapText="1"/>
    </xf>
    <xf numFmtId="0" fontId="0" fillId="3" borderId="4" xfId="0" applyFill="1" applyBorder="1" applyAlignment="1">
      <alignment horizontal="center" vertical="center"/>
    </xf>
    <xf numFmtId="14" fontId="0" fillId="3" borderId="0" xfId="0" applyNumberFormat="1" applyFill="1"/>
    <xf numFmtId="0" fontId="0" fillId="0" borderId="0" xfId="0" applyProtection="1"/>
    <xf numFmtId="0" fontId="0" fillId="0" borderId="0" xfId="0" applyAlignment="1" applyProtection="1">
      <alignment horizontal="center"/>
    </xf>
    <xf numFmtId="0" fontId="1" fillId="0" borderId="31" xfId="0" applyFont="1" applyBorder="1" applyAlignment="1" applyProtection="1">
      <alignment vertical="center"/>
    </xf>
    <xf numFmtId="0" fontId="1" fillId="0" borderId="10" xfId="0" applyFont="1" applyBorder="1" applyAlignment="1" applyProtection="1">
      <alignment vertical="center"/>
    </xf>
    <xf numFmtId="0" fontId="1" fillId="0" borderId="19" xfId="0" applyFont="1" applyBorder="1" applyAlignment="1" applyProtection="1">
      <alignment vertical="center"/>
    </xf>
    <xf numFmtId="0" fontId="1" fillId="0" borderId="5" xfId="0" applyFont="1" applyBorder="1" applyAlignment="1" applyProtection="1">
      <alignment horizontal="left" vertical="center"/>
    </xf>
    <xf numFmtId="0" fontId="1" fillId="0" borderId="6" xfId="0" applyFont="1" applyBorder="1" applyAlignment="1" applyProtection="1">
      <alignment horizontal="left" vertical="center"/>
    </xf>
    <xf numFmtId="0" fontId="1" fillId="0" borderId="6" xfId="0" applyFont="1" applyBorder="1" applyAlignment="1" applyProtection="1">
      <alignment horizontal="center" vertical="center"/>
    </xf>
    <xf numFmtId="0" fontId="1" fillId="0" borderId="32" xfId="0" applyFont="1" applyBorder="1" applyAlignment="1" applyProtection="1">
      <alignment horizontal="center" vertical="center"/>
    </xf>
    <xf numFmtId="0" fontId="10" fillId="5" borderId="29"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3" fillId="2" borderId="49" xfId="0" applyFont="1" applyFill="1" applyBorder="1" applyAlignment="1" applyProtection="1">
      <alignment horizontal="center" vertical="center" wrapText="1"/>
    </xf>
    <xf numFmtId="0" fontId="4" fillId="9" borderId="11" xfId="0" applyFont="1" applyFill="1" applyBorder="1" applyAlignment="1" applyProtection="1">
      <alignment horizontal="center" vertical="center" wrapText="1"/>
    </xf>
    <xf numFmtId="0" fontId="4" fillId="9" borderId="11" xfId="0" applyFont="1" applyFill="1" applyBorder="1" applyAlignment="1" applyProtection="1">
      <alignment horizontal="justify" vertical="center" wrapText="1"/>
    </xf>
    <xf numFmtId="14" fontId="4" fillId="9" borderId="11" xfId="0" applyNumberFormat="1" applyFont="1" applyFill="1" applyBorder="1" applyAlignment="1" applyProtection="1">
      <alignment horizontal="center" vertical="center" wrapText="1"/>
    </xf>
    <xf numFmtId="1" fontId="4" fillId="9" borderId="11" xfId="0" applyNumberFormat="1" applyFont="1" applyFill="1" applyBorder="1" applyAlignment="1" applyProtection="1">
      <alignment horizontal="center" vertical="center" wrapText="1"/>
    </xf>
    <xf numFmtId="10" fontId="4" fillId="9" borderId="11" xfId="0" applyNumberFormat="1" applyFont="1" applyFill="1" applyBorder="1" applyAlignment="1" applyProtection="1">
      <alignment horizontal="center" vertical="center" wrapText="1"/>
    </xf>
    <xf numFmtId="0" fontId="4" fillId="9" borderId="11" xfId="0" applyFont="1" applyFill="1" applyBorder="1" applyAlignment="1" applyProtection="1">
      <alignment horizontal="left" vertical="center" wrapText="1"/>
    </xf>
    <xf numFmtId="0" fontId="12" fillId="7" borderId="11" xfId="0" applyFont="1" applyFill="1" applyBorder="1" applyAlignment="1" applyProtection="1">
      <alignment horizontal="left" vertical="center" wrapText="1"/>
    </xf>
    <xf numFmtId="0" fontId="6" fillId="9" borderId="31" xfId="0" applyFont="1" applyFill="1" applyBorder="1" applyAlignment="1" applyProtection="1">
      <alignment horizontal="left" vertical="center" wrapText="1"/>
    </xf>
    <xf numFmtId="14" fontId="4" fillId="9" borderId="12" xfId="0" applyNumberFormat="1" applyFont="1" applyFill="1" applyBorder="1" applyAlignment="1" applyProtection="1">
      <alignment horizontal="center" vertical="center" wrapText="1"/>
    </xf>
    <xf numFmtId="14" fontId="4" fillId="9" borderId="44" xfId="0" applyNumberFormat="1" applyFont="1" applyFill="1" applyBorder="1" applyAlignment="1" applyProtection="1">
      <alignment horizontal="justify" vertical="top" wrapText="1"/>
    </xf>
    <xf numFmtId="0" fontId="6" fillId="9" borderId="11" xfId="0" applyFont="1" applyFill="1" applyBorder="1" applyAlignment="1" applyProtection="1">
      <alignment horizontal="justify" vertical="top" wrapText="1"/>
    </xf>
    <xf numFmtId="0" fontId="6" fillId="9" borderId="12" xfId="0" applyFont="1" applyFill="1" applyBorder="1" applyAlignment="1" applyProtection="1">
      <alignment horizontal="justify" vertical="top" wrapText="1"/>
    </xf>
    <xf numFmtId="0" fontId="6" fillId="9" borderId="4" xfId="0" applyFont="1" applyFill="1" applyBorder="1" applyAlignment="1" applyProtection="1">
      <alignment horizontal="center" vertical="center" wrapText="1"/>
    </xf>
    <xf numFmtId="0" fontId="2" fillId="9" borderId="4" xfId="0" applyFont="1" applyFill="1" applyBorder="1" applyAlignment="1" applyProtection="1">
      <alignment horizontal="justify" vertical="center" wrapText="1"/>
    </xf>
    <xf numFmtId="14" fontId="4" fillId="9" borderId="4" xfId="0" applyNumberFormat="1" applyFont="1" applyFill="1" applyBorder="1" applyAlignment="1" applyProtection="1">
      <alignment horizontal="center" vertical="center" wrapText="1"/>
    </xf>
    <xf numFmtId="1" fontId="4" fillId="9" borderId="4" xfId="0" applyNumberFormat="1" applyFont="1" applyFill="1" applyBorder="1" applyAlignment="1" applyProtection="1">
      <alignment horizontal="center" vertical="center" wrapText="1"/>
    </xf>
    <xf numFmtId="10" fontId="4" fillId="9" borderId="4" xfId="0" applyNumberFormat="1" applyFont="1" applyFill="1" applyBorder="1" applyAlignment="1" applyProtection="1">
      <alignment horizontal="center" vertical="center" wrapText="1"/>
    </xf>
    <xf numFmtId="9" fontId="4" fillId="9" borderId="4" xfId="0" applyNumberFormat="1" applyFont="1" applyFill="1" applyBorder="1" applyAlignment="1" applyProtection="1">
      <alignment horizontal="left" vertical="center" wrapText="1"/>
    </xf>
    <xf numFmtId="0" fontId="4" fillId="9" borderId="4" xfId="0" applyFont="1" applyFill="1" applyBorder="1" applyAlignment="1" applyProtection="1">
      <alignment horizontal="center" vertical="center" wrapText="1"/>
    </xf>
    <xf numFmtId="0" fontId="4" fillId="9" borderId="4" xfId="0" applyFont="1" applyFill="1" applyBorder="1" applyAlignment="1" applyProtection="1">
      <alignment horizontal="left" vertical="center" wrapText="1"/>
    </xf>
    <xf numFmtId="0" fontId="12" fillId="7" borderId="4" xfId="0" applyFont="1" applyFill="1" applyBorder="1" applyAlignment="1" applyProtection="1">
      <alignment horizontal="left" vertical="center" wrapText="1"/>
    </xf>
    <xf numFmtId="0" fontId="6" fillId="9" borderId="1" xfId="0" applyFont="1" applyFill="1" applyBorder="1" applyAlignment="1" applyProtection="1">
      <alignment horizontal="left" vertical="center" wrapText="1"/>
    </xf>
    <xf numFmtId="14" fontId="4" fillId="9" borderId="18" xfId="0" applyNumberFormat="1" applyFont="1" applyFill="1" applyBorder="1" applyAlignment="1" applyProtection="1">
      <alignment horizontal="center" vertical="center" wrapText="1"/>
    </xf>
    <xf numFmtId="14" fontId="4" fillId="9" borderId="2" xfId="0" applyNumberFormat="1" applyFont="1" applyFill="1" applyBorder="1" applyAlignment="1" applyProtection="1">
      <alignment horizontal="justify" vertical="top" wrapText="1"/>
    </xf>
    <xf numFmtId="0" fontId="6" fillId="9" borderId="4" xfId="0" applyFont="1" applyFill="1" applyBorder="1" applyAlignment="1" applyProtection="1">
      <alignment horizontal="justify" vertical="top" wrapText="1"/>
    </xf>
    <xf numFmtId="0" fontId="6" fillId="9" borderId="18" xfId="0" applyFont="1" applyFill="1" applyBorder="1" applyAlignment="1" applyProtection="1">
      <alignment horizontal="justify" vertical="top" wrapText="1"/>
    </xf>
    <xf numFmtId="0" fontId="4" fillId="11" borderId="4" xfId="0" applyFont="1" applyFill="1" applyBorder="1" applyAlignment="1" applyProtection="1">
      <alignment horizontal="center" vertical="center" wrapText="1"/>
    </xf>
    <xf numFmtId="0" fontId="4" fillId="11" borderId="4" xfId="0" applyFont="1" applyFill="1" applyBorder="1" applyAlignment="1" applyProtection="1">
      <alignment horizontal="justify" vertical="center" wrapText="1"/>
    </xf>
    <xf numFmtId="14" fontId="4" fillId="11" borderId="4" xfId="0" applyNumberFormat="1" applyFont="1" applyFill="1" applyBorder="1" applyAlignment="1" applyProtection="1">
      <alignment horizontal="center" vertical="center" wrapText="1"/>
    </xf>
    <xf numFmtId="1" fontId="4" fillId="11" borderId="4" xfId="0" applyNumberFormat="1" applyFont="1" applyFill="1" applyBorder="1" applyAlignment="1" applyProtection="1">
      <alignment horizontal="center" vertical="center" wrapText="1"/>
    </xf>
    <xf numFmtId="10" fontId="4" fillId="11" borderId="4" xfId="0" applyNumberFormat="1" applyFont="1" applyFill="1" applyBorder="1" applyAlignment="1" applyProtection="1">
      <alignment horizontal="center" vertical="center" wrapText="1"/>
    </xf>
    <xf numFmtId="9" fontId="4" fillId="11" borderId="4" xfId="0" applyNumberFormat="1" applyFont="1" applyFill="1" applyBorder="1" applyAlignment="1" applyProtection="1">
      <alignment horizontal="left" vertical="center" wrapText="1"/>
    </xf>
    <xf numFmtId="0" fontId="6" fillId="11" borderId="1" xfId="0" applyFont="1" applyFill="1" applyBorder="1" applyAlignment="1" applyProtection="1">
      <alignment horizontal="left" vertical="center" wrapText="1"/>
    </xf>
    <xf numFmtId="14" fontId="4" fillId="11" borderId="18" xfId="0" applyNumberFormat="1" applyFont="1" applyFill="1" applyBorder="1" applyAlignment="1" applyProtection="1">
      <alignment horizontal="center" vertical="center" wrapText="1"/>
    </xf>
    <xf numFmtId="14" fontId="4" fillId="11" borderId="2" xfId="0" applyNumberFormat="1" applyFont="1" applyFill="1" applyBorder="1" applyAlignment="1" applyProtection="1">
      <alignment horizontal="justify" vertical="top" wrapText="1"/>
    </xf>
    <xf numFmtId="0" fontId="6" fillId="11" borderId="4" xfId="0" applyFont="1" applyFill="1" applyBorder="1" applyAlignment="1" applyProtection="1">
      <alignment horizontal="justify" vertical="top" wrapText="1"/>
    </xf>
    <xf numFmtId="0" fontId="6" fillId="11" borderId="18" xfId="0" applyFont="1" applyFill="1" applyBorder="1" applyAlignment="1" applyProtection="1">
      <alignment horizontal="justify" vertical="top" wrapText="1"/>
    </xf>
    <xf numFmtId="0" fontId="4" fillId="11" borderId="4" xfId="0" applyFont="1" applyFill="1" applyBorder="1" applyAlignment="1" applyProtection="1">
      <alignment horizontal="left" vertical="center" wrapText="1"/>
    </xf>
    <xf numFmtId="0" fontId="6" fillId="11" borderId="4" xfId="0" applyFont="1" applyFill="1" applyBorder="1" applyAlignment="1" applyProtection="1">
      <alignment horizontal="center" vertical="center" wrapText="1"/>
    </xf>
    <xf numFmtId="0" fontId="2" fillId="11" borderId="4" xfId="0" applyFont="1" applyFill="1" applyBorder="1" applyAlignment="1" applyProtection="1">
      <alignment horizontal="justify" vertical="center" wrapText="1"/>
    </xf>
    <xf numFmtId="0" fontId="4" fillId="11" borderId="1" xfId="0" applyFont="1" applyFill="1" applyBorder="1" applyAlignment="1" applyProtection="1">
      <alignment horizontal="left" vertical="center" wrapText="1"/>
    </xf>
    <xf numFmtId="0" fontId="4" fillId="11" borderId="13" xfId="0" applyFont="1" applyFill="1" applyBorder="1" applyAlignment="1" applyProtection="1">
      <alignment horizontal="justify" vertical="center" wrapText="1"/>
    </xf>
    <xf numFmtId="0" fontId="14" fillId="11" borderId="4" xfId="0" applyFont="1" applyFill="1" applyBorder="1" applyAlignment="1" applyProtection="1">
      <alignment horizontal="center" vertical="center" wrapText="1"/>
    </xf>
    <xf numFmtId="0" fontId="5" fillId="11" borderId="13" xfId="0" applyFont="1" applyFill="1" applyBorder="1" applyAlignment="1" applyProtection="1">
      <alignment horizontal="left" vertical="center" wrapText="1"/>
    </xf>
    <xf numFmtId="0" fontId="6" fillId="11" borderId="13" xfId="0" applyFont="1" applyFill="1" applyBorder="1" applyAlignment="1" applyProtection="1">
      <alignment horizontal="justify" vertical="center" wrapText="1"/>
    </xf>
    <xf numFmtId="0" fontId="14" fillId="11" borderId="13" xfId="0" applyFont="1" applyFill="1" applyBorder="1" applyAlignment="1" applyProtection="1">
      <alignment horizontal="left" vertical="center" wrapText="1"/>
    </xf>
    <xf numFmtId="0" fontId="4" fillId="8" borderId="4" xfId="0" applyFont="1" applyFill="1" applyBorder="1" applyAlignment="1" applyProtection="1">
      <alignment horizontal="center" vertical="center" wrapText="1"/>
    </xf>
    <xf numFmtId="0" fontId="4" fillId="8" borderId="4" xfId="0" applyFont="1" applyFill="1" applyBorder="1" applyAlignment="1" applyProtection="1">
      <alignment horizontal="justify" vertical="center" wrapText="1"/>
    </xf>
    <xf numFmtId="14" fontId="4" fillId="8" borderId="4" xfId="0" applyNumberFormat="1" applyFont="1" applyFill="1" applyBorder="1" applyAlignment="1" applyProtection="1">
      <alignment horizontal="center" vertical="center" wrapText="1"/>
    </xf>
    <xf numFmtId="1" fontId="4" fillId="8" borderId="4" xfId="0" applyNumberFormat="1" applyFont="1" applyFill="1" applyBorder="1" applyAlignment="1" applyProtection="1">
      <alignment horizontal="center" vertical="center" wrapText="1"/>
    </xf>
    <xf numFmtId="10" fontId="4" fillId="8" borderId="4" xfId="0" applyNumberFormat="1" applyFont="1" applyFill="1" applyBorder="1" applyAlignment="1" applyProtection="1">
      <alignment horizontal="center" vertical="center" wrapText="1"/>
    </xf>
    <xf numFmtId="9" fontId="4" fillId="8" borderId="4" xfId="0" applyNumberFormat="1" applyFont="1" applyFill="1" applyBorder="1" applyAlignment="1" applyProtection="1">
      <alignment horizontal="left" vertical="center" wrapText="1"/>
    </xf>
    <xf numFmtId="0" fontId="6" fillId="8" borderId="1" xfId="0" applyFont="1" applyFill="1" applyBorder="1" applyAlignment="1" applyProtection="1">
      <alignment horizontal="left" vertical="center" wrapText="1"/>
    </xf>
    <xf numFmtId="0" fontId="4" fillId="8" borderId="13" xfId="0" applyFont="1" applyFill="1" applyBorder="1" applyAlignment="1" applyProtection="1">
      <alignment horizontal="justify" vertical="center" wrapText="1"/>
    </xf>
    <xf numFmtId="0" fontId="14" fillId="8" borderId="4" xfId="0" applyFont="1" applyFill="1" applyBorder="1" applyAlignment="1" applyProtection="1">
      <alignment horizontal="center" vertical="center" wrapText="1"/>
    </xf>
    <xf numFmtId="14" fontId="4" fillId="8" borderId="18" xfId="0" applyNumberFormat="1" applyFont="1" applyFill="1" applyBorder="1" applyAlignment="1" applyProtection="1">
      <alignment horizontal="center" vertical="center" wrapText="1"/>
    </xf>
    <xf numFmtId="14" fontId="4" fillId="8" borderId="2" xfId="0" applyNumberFormat="1" applyFont="1" applyFill="1" applyBorder="1" applyAlignment="1" applyProtection="1">
      <alignment horizontal="justify" vertical="top" wrapText="1"/>
    </xf>
    <xf numFmtId="0" fontId="6" fillId="8" borderId="4" xfId="0" applyFont="1" applyFill="1" applyBorder="1" applyAlignment="1" applyProtection="1">
      <alignment horizontal="justify" vertical="top" wrapText="1"/>
    </xf>
    <xf numFmtId="0" fontId="6" fillId="8" borderId="18" xfId="0" applyFont="1" applyFill="1" applyBorder="1" applyAlignment="1" applyProtection="1">
      <alignment horizontal="justify" vertical="top" wrapText="1"/>
    </xf>
    <xf numFmtId="0" fontId="4" fillId="8" borderId="4" xfId="0" applyFont="1" applyFill="1" applyBorder="1" applyAlignment="1" applyProtection="1">
      <alignment horizontal="left" vertical="center" wrapText="1"/>
    </xf>
    <xf numFmtId="0" fontId="6" fillId="8" borderId="13" xfId="0" applyFont="1" applyFill="1" applyBorder="1" applyAlignment="1" applyProtection="1">
      <alignment horizontal="justify" vertical="center" wrapText="1"/>
    </xf>
    <xf numFmtId="0" fontId="14" fillId="8" borderId="13" xfId="0" applyFont="1" applyFill="1" applyBorder="1" applyAlignment="1" applyProtection="1">
      <alignment horizontal="justify" vertical="center" wrapText="1"/>
    </xf>
    <xf numFmtId="0" fontId="5" fillId="8" borderId="13" xfId="0" applyFont="1" applyFill="1" applyBorder="1" applyAlignment="1" applyProtection="1">
      <alignment horizontal="justify" vertical="center" wrapText="1"/>
    </xf>
    <xf numFmtId="0" fontId="6" fillId="8" borderId="4" xfId="0" applyFont="1" applyFill="1" applyBorder="1" applyAlignment="1" applyProtection="1">
      <alignment horizontal="center" vertical="center" wrapText="1"/>
    </xf>
    <xf numFmtId="0" fontId="2" fillId="8" borderId="4" xfId="0" applyFont="1" applyFill="1" applyBorder="1" applyAlignment="1" applyProtection="1">
      <alignment horizontal="justify" vertical="center" wrapText="1"/>
    </xf>
    <xf numFmtId="0" fontId="4" fillId="8" borderId="1" xfId="0" applyFont="1" applyFill="1" applyBorder="1" applyAlignment="1" applyProtection="1">
      <alignment horizontal="left" vertical="center" wrapText="1"/>
    </xf>
    <xf numFmtId="0" fontId="14" fillId="8" borderId="13" xfId="0" applyFont="1" applyFill="1" applyBorder="1" applyAlignment="1" applyProtection="1">
      <alignment horizontal="left" vertical="center" wrapText="1"/>
    </xf>
    <xf numFmtId="14" fontId="14" fillId="8" borderId="4" xfId="0" applyNumberFormat="1" applyFont="1" applyFill="1" applyBorder="1" applyAlignment="1" applyProtection="1">
      <alignment horizontal="center" vertical="center" wrapText="1"/>
    </xf>
    <xf numFmtId="0" fontId="5" fillId="8" borderId="4" xfId="0" applyFont="1" applyFill="1" applyBorder="1" applyAlignment="1" applyProtection="1">
      <alignment horizontal="center" vertical="center" wrapText="1"/>
    </xf>
    <xf numFmtId="0" fontId="4" fillId="13" borderId="4" xfId="0" applyFont="1" applyFill="1" applyBorder="1" applyAlignment="1" applyProtection="1">
      <alignment horizontal="center" vertical="center" wrapText="1"/>
    </xf>
    <xf numFmtId="0" fontId="4" fillId="13" borderId="4" xfId="0" applyFont="1" applyFill="1" applyBorder="1" applyAlignment="1" applyProtection="1">
      <alignment horizontal="justify" vertical="center" wrapText="1"/>
    </xf>
    <xf numFmtId="14" fontId="4" fillId="13" borderId="4" xfId="0" applyNumberFormat="1" applyFont="1" applyFill="1" applyBorder="1" applyAlignment="1" applyProtection="1">
      <alignment horizontal="center" vertical="center" wrapText="1"/>
    </xf>
    <xf numFmtId="1" fontId="4" fillId="13" borderId="4" xfId="0" applyNumberFormat="1" applyFont="1" applyFill="1" applyBorder="1" applyAlignment="1" applyProtection="1">
      <alignment horizontal="center" vertical="center" wrapText="1"/>
    </xf>
    <xf numFmtId="10" fontId="4" fillId="13" borderId="4" xfId="0" applyNumberFormat="1" applyFont="1" applyFill="1" applyBorder="1" applyAlignment="1" applyProtection="1">
      <alignment horizontal="center" vertical="center" wrapText="1"/>
    </xf>
    <xf numFmtId="0" fontId="4" fillId="13" borderId="4" xfId="0" applyFont="1" applyFill="1" applyBorder="1" applyAlignment="1" applyProtection="1">
      <alignment horizontal="left" vertical="center" wrapText="1"/>
    </xf>
    <xf numFmtId="0" fontId="6" fillId="13" borderId="1" xfId="0" applyFont="1" applyFill="1" applyBorder="1" applyAlignment="1" applyProtection="1">
      <alignment horizontal="left" vertical="center" wrapText="1"/>
    </xf>
    <xf numFmtId="0" fontId="6" fillId="13" borderId="13" xfId="0" applyFont="1" applyFill="1" applyBorder="1" applyAlignment="1" applyProtection="1">
      <alignment horizontal="justify" vertical="center" wrapText="1"/>
    </xf>
    <xf numFmtId="0" fontId="14" fillId="13" borderId="4" xfId="0" applyFont="1" applyFill="1" applyBorder="1" applyAlignment="1" applyProtection="1">
      <alignment horizontal="center" vertical="center" wrapText="1"/>
    </xf>
    <xf numFmtId="14" fontId="4" fillId="13" borderId="18" xfId="0" applyNumberFormat="1" applyFont="1" applyFill="1" applyBorder="1" applyAlignment="1" applyProtection="1">
      <alignment horizontal="center" vertical="center" wrapText="1"/>
    </xf>
    <xf numFmtId="14" fontId="4" fillId="13" borderId="2" xfId="0" applyNumberFormat="1" applyFont="1" applyFill="1" applyBorder="1" applyAlignment="1" applyProtection="1">
      <alignment horizontal="justify" vertical="top" wrapText="1"/>
    </xf>
    <xf numFmtId="0" fontId="6" fillId="13" borderId="4" xfId="0" applyFont="1" applyFill="1" applyBorder="1" applyAlignment="1" applyProtection="1">
      <alignment horizontal="justify" vertical="top" wrapText="1"/>
    </xf>
    <xf numFmtId="0" fontId="6" fillId="13" borderId="18" xfId="0" applyFont="1" applyFill="1" applyBorder="1" applyAlignment="1" applyProtection="1">
      <alignment horizontal="justify" vertical="top" wrapText="1"/>
    </xf>
    <xf numFmtId="0" fontId="6" fillId="13" borderId="4" xfId="0" applyFont="1" applyFill="1" applyBorder="1" applyAlignment="1" applyProtection="1">
      <alignment horizontal="center" vertical="center" wrapText="1"/>
    </xf>
    <xf numFmtId="0" fontId="2" fillId="13" borderId="4" xfId="0" applyFont="1" applyFill="1" applyBorder="1" applyAlignment="1" applyProtection="1">
      <alignment horizontal="justify" vertical="center" wrapText="1"/>
    </xf>
    <xf numFmtId="9" fontId="4" fillId="13" borderId="4" xfId="0" applyNumberFormat="1" applyFont="1" applyFill="1" applyBorder="1" applyAlignment="1" applyProtection="1">
      <alignment horizontal="left" vertical="center" wrapText="1"/>
    </xf>
    <xf numFmtId="0" fontId="4" fillId="13" borderId="1" xfId="0" applyFont="1" applyFill="1" applyBorder="1" applyAlignment="1" applyProtection="1">
      <alignment horizontal="left" vertical="center" wrapText="1"/>
    </xf>
    <xf numFmtId="0" fontId="14" fillId="13" borderId="13" xfId="0" applyFont="1" applyFill="1" applyBorder="1" applyAlignment="1" applyProtection="1">
      <alignment horizontal="left" vertical="center" wrapText="1"/>
    </xf>
    <xf numFmtId="0" fontId="4" fillId="14" borderId="4" xfId="0" applyFont="1" applyFill="1" applyBorder="1" applyAlignment="1" applyProtection="1">
      <alignment horizontal="center" vertical="center" wrapText="1"/>
    </xf>
    <xf numFmtId="0" fontId="4" fillId="14" borderId="4" xfId="0" applyFont="1" applyFill="1" applyBorder="1" applyAlignment="1" applyProtection="1">
      <alignment horizontal="justify" vertical="center" wrapText="1"/>
    </xf>
    <xf numFmtId="14" fontId="4" fillId="14" borderId="4" xfId="0" applyNumberFormat="1" applyFont="1" applyFill="1" applyBorder="1" applyAlignment="1" applyProtection="1">
      <alignment horizontal="center" vertical="center" wrapText="1"/>
    </xf>
    <xf numFmtId="1" fontId="4" fillId="6" borderId="4" xfId="0" applyNumberFormat="1" applyFont="1" applyFill="1" applyBorder="1" applyAlignment="1" applyProtection="1">
      <alignment horizontal="center" vertical="center" wrapText="1"/>
    </xf>
    <xf numFmtId="10" fontId="4" fillId="14" borderId="4" xfId="0" applyNumberFormat="1" applyFont="1" applyFill="1" applyBorder="1" applyAlignment="1" applyProtection="1">
      <alignment horizontal="center" vertical="center" wrapText="1"/>
    </xf>
    <xf numFmtId="0" fontId="4" fillId="14" borderId="4" xfId="0" applyFont="1" applyFill="1" applyBorder="1" applyAlignment="1" applyProtection="1">
      <alignment horizontal="left" vertical="center" wrapText="1"/>
    </xf>
    <xf numFmtId="0" fontId="4" fillId="14" borderId="1" xfId="0" applyFont="1" applyFill="1" applyBorder="1" applyAlignment="1" applyProtection="1">
      <alignment horizontal="left" vertical="center" wrapText="1"/>
    </xf>
    <xf numFmtId="0" fontId="4" fillId="6" borderId="13" xfId="0" applyFont="1" applyFill="1" applyBorder="1" applyAlignment="1" applyProtection="1">
      <alignment horizontal="justify" vertical="center" wrapText="1"/>
    </xf>
    <xf numFmtId="0" fontId="14" fillId="14" borderId="4" xfId="0" applyFont="1" applyFill="1" applyBorder="1" applyAlignment="1" applyProtection="1">
      <alignment horizontal="center" vertical="center" wrapText="1"/>
    </xf>
    <xf numFmtId="14" fontId="4" fillId="14" borderId="18" xfId="0" applyNumberFormat="1" applyFont="1" applyFill="1" applyBorder="1" applyAlignment="1" applyProtection="1">
      <alignment horizontal="center" vertical="center" wrapText="1"/>
    </xf>
    <xf numFmtId="14" fontId="4" fillId="14" borderId="2" xfId="0" applyNumberFormat="1" applyFont="1" applyFill="1" applyBorder="1" applyAlignment="1" applyProtection="1">
      <alignment horizontal="justify" vertical="top" wrapText="1"/>
    </xf>
    <xf numFmtId="0" fontId="6" fillId="14" borderId="4" xfId="0" applyFont="1" applyFill="1" applyBorder="1" applyAlignment="1" applyProtection="1">
      <alignment horizontal="justify" vertical="top" wrapText="1"/>
    </xf>
    <xf numFmtId="0" fontId="6" fillId="14" borderId="18" xfId="0" applyFont="1" applyFill="1" applyBorder="1" applyAlignment="1" applyProtection="1">
      <alignment horizontal="justify" vertical="top" wrapText="1"/>
    </xf>
    <xf numFmtId="0" fontId="4" fillId="14" borderId="13" xfId="0" applyFont="1" applyFill="1" applyBorder="1" applyAlignment="1" applyProtection="1">
      <alignment horizontal="justify" vertical="center" wrapText="1"/>
    </xf>
    <xf numFmtId="0" fontId="14" fillId="14" borderId="13" xfId="0" applyFont="1" applyFill="1" applyBorder="1" applyAlignment="1" applyProtection="1">
      <alignment horizontal="left" vertical="center" wrapText="1"/>
    </xf>
    <xf numFmtId="14" fontId="6" fillId="14" borderId="13" xfId="0" applyNumberFormat="1" applyFont="1" applyFill="1" applyBorder="1" applyAlignment="1" applyProtection="1">
      <alignment horizontal="justify" vertical="center" wrapText="1"/>
    </xf>
    <xf numFmtId="0" fontId="4" fillId="10" borderId="4" xfId="0" applyFont="1" applyFill="1" applyBorder="1" applyAlignment="1" applyProtection="1">
      <alignment horizontal="center" vertical="center" wrapText="1"/>
    </xf>
    <xf numFmtId="0" fontId="4" fillId="10" borderId="4" xfId="0" applyFont="1" applyFill="1" applyBorder="1" applyAlignment="1" applyProtection="1">
      <alignment horizontal="justify" vertical="center" wrapText="1"/>
    </xf>
    <xf numFmtId="14" fontId="4" fillId="10" borderId="4" xfId="0" applyNumberFormat="1" applyFont="1" applyFill="1" applyBorder="1" applyAlignment="1" applyProtection="1">
      <alignment horizontal="center" vertical="center" wrapText="1"/>
    </xf>
    <xf numFmtId="1" fontId="4" fillId="10" borderId="4" xfId="0" applyNumberFormat="1" applyFont="1" applyFill="1" applyBorder="1" applyAlignment="1" applyProtection="1">
      <alignment horizontal="center" vertical="center" wrapText="1"/>
    </xf>
    <xf numFmtId="10" fontId="4" fillId="10" borderId="4" xfId="0" applyNumberFormat="1" applyFont="1" applyFill="1" applyBorder="1" applyAlignment="1" applyProtection="1">
      <alignment horizontal="center" vertical="center" wrapText="1"/>
    </xf>
    <xf numFmtId="0" fontId="4" fillId="10" borderId="4" xfId="0" applyFont="1" applyFill="1" applyBorder="1" applyAlignment="1" applyProtection="1">
      <alignment horizontal="left" vertical="center" wrapText="1"/>
    </xf>
    <xf numFmtId="0" fontId="6" fillId="10" borderId="1" xfId="0" applyFont="1" applyFill="1" applyBorder="1" applyAlignment="1" applyProtection="1">
      <alignment horizontal="left" vertical="center" wrapText="1"/>
    </xf>
    <xf numFmtId="14" fontId="4" fillId="10" borderId="18" xfId="0" applyNumberFormat="1" applyFont="1" applyFill="1" applyBorder="1" applyAlignment="1" applyProtection="1">
      <alignment horizontal="center" vertical="center" wrapText="1"/>
    </xf>
    <xf numFmtId="14" fontId="4" fillId="10" borderId="2" xfId="0" applyNumberFormat="1" applyFont="1" applyFill="1" applyBorder="1" applyAlignment="1" applyProtection="1">
      <alignment horizontal="justify" vertical="top" wrapText="1"/>
    </xf>
    <xf numFmtId="0" fontId="6" fillId="10" borderId="4" xfId="0" applyFont="1" applyFill="1" applyBorder="1" applyAlignment="1" applyProtection="1">
      <alignment horizontal="justify" vertical="top" wrapText="1"/>
    </xf>
    <xf numFmtId="0" fontId="6" fillId="10" borderId="18" xfId="0" applyFont="1" applyFill="1" applyBorder="1" applyAlignment="1" applyProtection="1">
      <alignment horizontal="justify" vertical="top" wrapText="1"/>
    </xf>
    <xf numFmtId="0" fontId="6" fillId="10" borderId="4" xfId="0" applyFont="1" applyFill="1" applyBorder="1" applyAlignment="1" applyProtection="1">
      <alignment horizontal="center" vertical="center" wrapText="1"/>
    </xf>
    <xf numFmtId="0" fontId="2" fillId="10" borderId="4" xfId="0" applyFont="1" applyFill="1" applyBorder="1" applyAlignment="1" applyProtection="1">
      <alignment horizontal="justify" vertical="center" wrapText="1"/>
    </xf>
    <xf numFmtId="9" fontId="4" fillId="10" borderId="4" xfId="0" applyNumberFormat="1" applyFont="1" applyFill="1" applyBorder="1" applyAlignment="1" applyProtection="1">
      <alignment horizontal="left" vertical="center" wrapText="1"/>
    </xf>
    <xf numFmtId="0" fontId="4" fillId="10" borderId="1" xfId="0" applyFont="1" applyFill="1" applyBorder="1" applyAlignment="1" applyProtection="1">
      <alignment horizontal="left" vertical="center" wrapText="1"/>
    </xf>
    <xf numFmtId="0" fontId="4" fillId="15" borderId="4" xfId="0" applyFont="1" applyFill="1" applyBorder="1" applyAlignment="1" applyProtection="1">
      <alignment horizontal="center" vertical="center" wrapText="1"/>
    </xf>
    <xf numFmtId="0" fontId="4" fillId="15" borderId="4" xfId="0" applyFont="1" applyFill="1" applyBorder="1" applyAlignment="1" applyProtection="1">
      <alignment horizontal="justify" vertical="center" wrapText="1"/>
    </xf>
    <xf numFmtId="14" fontId="4" fillId="15" borderId="4" xfId="0" applyNumberFormat="1" applyFont="1" applyFill="1" applyBorder="1" applyAlignment="1" applyProtection="1">
      <alignment horizontal="center" vertical="center" wrapText="1"/>
    </xf>
    <xf numFmtId="1" fontId="4" fillId="15" borderId="4" xfId="0" applyNumberFormat="1" applyFont="1" applyFill="1" applyBorder="1" applyAlignment="1" applyProtection="1">
      <alignment horizontal="center" vertical="center" wrapText="1"/>
    </xf>
    <xf numFmtId="10" fontId="4" fillId="15" borderId="4" xfId="0" applyNumberFormat="1" applyFont="1" applyFill="1" applyBorder="1" applyAlignment="1" applyProtection="1">
      <alignment horizontal="center" vertical="center" wrapText="1"/>
    </xf>
    <xf numFmtId="0" fontId="4" fillId="15" borderId="4" xfId="0" applyFont="1" applyFill="1" applyBorder="1" applyAlignment="1" applyProtection="1">
      <alignment horizontal="left" vertical="center" wrapText="1"/>
    </xf>
    <xf numFmtId="0" fontId="6" fillId="15" borderId="1" xfId="0" applyFont="1" applyFill="1" applyBorder="1" applyAlignment="1" applyProtection="1">
      <alignment horizontal="left" vertical="center" wrapText="1"/>
    </xf>
    <xf numFmtId="0" fontId="6" fillId="15" borderId="13" xfId="0" applyFont="1" applyFill="1" applyBorder="1" applyAlignment="1" applyProtection="1">
      <alignment horizontal="justify" vertical="center" wrapText="1"/>
    </xf>
    <xf numFmtId="0" fontId="14" fillId="15" borderId="4" xfId="0" applyFont="1" applyFill="1" applyBorder="1" applyAlignment="1" applyProtection="1">
      <alignment horizontal="center" vertical="center" wrapText="1"/>
    </xf>
    <xf numFmtId="14" fontId="4" fillId="15" borderId="18" xfId="0" applyNumberFormat="1" applyFont="1" applyFill="1" applyBorder="1" applyAlignment="1" applyProtection="1">
      <alignment horizontal="center" vertical="center" wrapText="1"/>
    </xf>
    <xf numFmtId="14" fontId="4" fillId="15" borderId="2" xfId="0" applyNumberFormat="1" applyFont="1" applyFill="1" applyBorder="1" applyAlignment="1" applyProtection="1">
      <alignment horizontal="justify" vertical="top" wrapText="1"/>
    </xf>
    <xf numFmtId="0" fontId="6" fillId="15" borderId="4" xfId="0" applyFont="1" applyFill="1" applyBorder="1" applyAlignment="1" applyProtection="1">
      <alignment horizontal="justify" vertical="top" wrapText="1"/>
    </xf>
    <xf numFmtId="0" fontId="6" fillId="15" borderId="18" xfId="0" applyFont="1" applyFill="1" applyBorder="1" applyAlignment="1" applyProtection="1">
      <alignment horizontal="justify" vertical="top" wrapText="1"/>
    </xf>
    <xf numFmtId="9" fontId="4" fillId="15" borderId="4" xfId="0" applyNumberFormat="1" applyFont="1" applyFill="1" applyBorder="1" applyAlignment="1" applyProtection="1">
      <alignment horizontal="left" vertical="center" wrapText="1"/>
    </xf>
    <xf numFmtId="0" fontId="5" fillId="15" borderId="4" xfId="0" applyFont="1" applyFill="1" applyBorder="1" applyAlignment="1" applyProtection="1">
      <alignment horizontal="center" vertical="center" wrapText="1"/>
    </xf>
    <xf numFmtId="0" fontId="6" fillId="15" borderId="4" xfId="0" applyFont="1" applyFill="1" applyBorder="1" applyAlignment="1" applyProtection="1">
      <alignment horizontal="center" vertical="center" wrapText="1"/>
    </xf>
    <xf numFmtId="0" fontId="2" fillId="15" borderId="4" xfId="0" applyFont="1" applyFill="1" applyBorder="1" applyAlignment="1" applyProtection="1">
      <alignment horizontal="justify" vertical="center" wrapText="1"/>
    </xf>
    <xf numFmtId="0" fontId="4" fillId="15" borderId="1" xfId="0" applyFont="1" applyFill="1" applyBorder="1" applyAlignment="1" applyProtection="1">
      <alignment horizontal="left" vertical="center" wrapText="1"/>
    </xf>
    <xf numFmtId="0" fontId="5" fillId="15" borderId="13" xfId="0" applyFont="1" applyFill="1" applyBorder="1" applyAlignment="1" applyProtection="1">
      <alignment horizontal="justify" vertical="center" wrapText="1"/>
    </xf>
    <xf numFmtId="0" fontId="4" fillId="15" borderId="13" xfId="0" applyFont="1" applyFill="1" applyBorder="1" applyAlignment="1" applyProtection="1">
      <alignment horizontal="justify" vertical="center" wrapText="1"/>
    </xf>
    <xf numFmtId="0" fontId="4" fillId="5" borderId="4" xfId="0" applyFont="1" applyFill="1" applyBorder="1" applyAlignment="1" applyProtection="1">
      <alignment horizontal="center" vertical="center" wrapText="1"/>
    </xf>
    <xf numFmtId="0" fontId="4" fillId="5" borderId="4" xfId="0" applyFont="1" applyFill="1" applyBorder="1" applyAlignment="1" applyProtection="1">
      <alignment horizontal="justify" vertical="center" wrapText="1"/>
    </xf>
    <xf numFmtId="14" fontId="4" fillId="5" borderId="4" xfId="0" applyNumberFormat="1" applyFont="1" applyFill="1" applyBorder="1" applyAlignment="1" applyProtection="1">
      <alignment horizontal="center" vertical="center" wrapText="1"/>
    </xf>
    <xf numFmtId="1" fontId="4" fillId="5" borderId="4" xfId="0" applyNumberFormat="1" applyFont="1" applyFill="1" applyBorder="1" applyAlignment="1" applyProtection="1">
      <alignment horizontal="center" vertical="center" wrapText="1"/>
    </xf>
    <xf numFmtId="10" fontId="4" fillId="5" borderId="4" xfId="0" applyNumberFormat="1" applyFont="1" applyFill="1" applyBorder="1" applyAlignment="1" applyProtection="1">
      <alignment horizontal="center" vertical="center" wrapText="1"/>
    </xf>
    <xf numFmtId="9" fontId="6" fillId="19" borderId="4" xfId="0" applyNumberFormat="1" applyFont="1" applyFill="1" applyBorder="1" applyAlignment="1" applyProtection="1">
      <alignment horizontal="left" vertical="center" wrapText="1"/>
    </xf>
    <xf numFmtId="0" fontId="6" fillId="5" borderId="1" xfId="0" applyFont="1" applyFill="1" applyBorder="1" applyAlignment="1" applyProtection="1">
      <alignment horizontal="left" vertical="center" wrapText="1"/>
    </xf>
    <xf numFmtId="0" fontId="4" fillId="5" borderId="13" xfId="0" applyFont="1" applyFill="1" applyBorder="1" applyAlignment="1" applyProtection="1">
      <alignment horizontal="justify" vertical="center" wrapText="1"/>
    </xf>
    <xf numFmtId="0" fontId="5" fillId="5" borderId="4" xfId="0" applyFont="1" applyFill="1" applyBorder="1" applyAlignment="1" applyProtection="1">
      <alignment horizontal="center" vertical="center" wrapText="1"/>
    </xf>
    <xf numFmtId="14" fontId="4" fillId="5" borderId="18" xfId="0" applyNumberFormat="1" applyFont="1" applyFill="1" applyBorder="1" applyAlignment="1" applyProtection="1">
      <alignment horizontal="center" vertical="center" wrapText="1"/>
    </xf>
    <xf numFmtId="14" fontId="4" fillId="5" borderId="2" xfId="0" applyNumberFormat="1" applyFont="1" applyFill="1" applyBorder="1" applyAlignment="1" applyProtection="1">
      <alignment horizontal="justify" vertical="top" wrapText="1"/>
    </xf>
    <xf numFmtId="0" fontId="6" fillId="5" borderId="4" xfId="0" applyFont="1" applyFill="1" applyBorder="1" applyAlignment="1" applyProtection="1">
      <alignment horizontal="justify" vertical="top" wrapText="1"/>
    </xf>
    <xf numFmtId="0" fontId="6" fillId="5" borderId="18" xfId="0" applyFont="1" applyFill="1" applyBorder="1" applyAlignment="1" applyProtection="1">
      <alignment horizontal="justify" vertical="top" wrapText="1"/>
    </xf>
    <xf numFmtId="0" fontId="14" fillId="5" borderId="4"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wrapText="1"/>
    </xf>
    <xf numFmtId="9" fontId="6" fillId="20" borderId="4" xfId="0" applyNumberFormat="1" applyFont="1" applyFill="1" applyBorder="1" applyAlignment="1" applyProtection="1">
      <alignment horizontal="left" vertical="center" wrapText="1"/>
    </xf>
    <xf numFmtId="0" fontId="6" fillId="5" borderId="13" xfId="0" applyFont="1" applyFill="1" applyBorder="1" applyAlignment="1" applyProtection="1">
      <alignment horizontal="justify" vertical="center" wrapText="1"/>
    </xf>
    <xf numFmtId="0" fontId="4" fillId="5" borderId="1" xfId="0" applyFont="1" applyFill="1" applyBorder="1" applyAlignment="1" applyProtection="1">
      <alignment horizontal="left" vertical="center" wrapText="1"/>
    </xf>
    <xf numFmtId="0" fontId="14" fillId="5" borderId="13" xfId="0" applyFont="1" applyFill="1" applyBorder="1" applyAlignment="1" applyProtection="1">
      <alignment horizontal="left" vertical="center" wrapText="1"/>
    </xf>
    <xf numFmtId="14" fontId="14" fillId="5" borderId="13" xfId="0" applyNumberFormat="1" applyFont="1" applyFill="1" applyBorder="1" applyAlignment="1" applyProtection="1">
      <alignment horizontal="left" vertical="center" wrapText="1"/>
    </xf>
    <xf numFmtId="14" fontId="4" fillId="5" borderId="13" xfId="0" applyNumberFormat="1" applyFont="1" applyFill="1" applyBorder="1" applyAlignment="1" applyProtection="1">
      <alignment horizontal="justify" vertical="center" wrapText="1"/>
    </xf>
    <xf numFmtId="0" fontId="4" fillId="17" borderId="4" xfId="0" applyFont="1" applyFill="1" applyBorder="1" applyAlignment="1" applyProtection="1">
      <alignment horizontal="center" vertical="center" wrapText="1"/>
    </xf>
    <xf numFmtId="0" fontId="4" fillId="17" borderId="4" xfId="0" applyFont="1" applyFill="1" applyBorder="1" applyAlignment="1" applyProtection="1">
      <alignment horizontal="left" vertical="center" wrapText="1"/>
    </xf>
    <xf numFmtId="14" fontId="4" fillId="17" borderId="4" xfId="0" applyNumberFormat="1" applyFont="1" applyFill="1" applyBorder="1" applyAlignment="1" applyProtection="1">
      <alignment horizontal="center" vertical="center" wrapText="1"/>
    </xf>
    <xf numFmtId="1" fontId="4" fillId="17" borderId="4" xfId="0" applyNumberFormat="1" applyFont="1" applyFill="1" applyBorder="1" applyAlignment="1" applyProtection="1">
      <alignment horizontal="center" vertical="center" wrapText="1"/>
    </xf>
    <xf numFmtId="10" fontId="4" fillId="17" borderId="4" xfId="0" applyNumberFormat="1" applyFont="1" applyFill="1" applyBorder="1" applyAlignment="1" applyProtection="1">
      <alignment horizontal="center" vertical="center" wrapText="1"/>
    </xf>
    <xf numFmtId="0" fontId="6" fillId="17" borderId="1" xfId="0" applyFont="1" applyFill="1" applyBorder="1" applyAlignment="1" applyProtection="1">
      <alignment horizontal="left" vertical="center" wrapText="1"/>
    </xf>
    <xf numFmtId="0" fontId="4" fillId="17" borderId="13" xfId="0" applyFont="1" applyFill="1" applyBorder="1" applyAlignment="1" applyProtection="1">
      <alignment horizontal="justify" vertical="center" wrapText="1"/>
    </xf>
    <xf numFmtId="0" fontId="14" fillId="17" borderId="4" xfId="0" applyFont="1" applyFill="1" applyBorder="1" applyAlignment="1" applyProtection="1">
      <alignment horizontal="center" vertical="center" wrapText="1"/>
    </xf>
    <xf numFmtId="14" fontId="4" fillId="17" borderId="18" xfId="0" applyNumberFormat="1" applyFont="1" applyFill="1" applyBorder="1" applyAlignment="1" applyProtection="1">
      <alignment horizontal="center" vertical="center" wrapText="1"/>
    </xf>
    <xf numFmtId="14" fontId="4" fillId="18" borderId="2" xfId="0" applyNumberFormat="1" applyFont="1" applyFill="1" applyBorder="1" applyAlignment="1" applyProtection="1">
      <alignment horizontal="justify" vertical="top" wrapText="1"/>
    </xf>
    <xf numFmtId="0" fontId="6" fillId="17" borderId="4" xfId="0" applyFont="1" applyFill="1" applyBorder="1" applyAlignment="1" applyProtection="1">
      <alignment horizontal="justify" vertical="top" wrapText="1"/>
    </xf>
    <xf numFmtId="0" fontId="6" fillId="17" borderId="18" xfId="0" applyFont="1" applyFill="1" applyBorder="1" applyAlignment="1" applyProtection="1">
      <alignment horizontal="justify" vertical="top" wrapText="1"/>
    </xf>
    <xf numFmtId="0" fontId="6" fillId="17" borderId="4" xfId="0" applyFont="1" applyFill="1" applyBorder="1" applyAlignment="1" applyProtection="1">
      <alignment horizontal="center" vertical="center" wrapText="1"/>
    </xf>
    <xf numFmtId="0" fontId="6" fillId="17" borderId="4" xfId="0" applyFont="1" applyFill="1" applyBorder="1" applyAlignment="1" applyProtection="1">
      <alignment horizontal="left" vertical="center" wrapText="1"/>
    </xf>
    <xf numFmtId="9" fontId="4" fillId="17" borderId="4" xfId="0" applyNumberFormat="1" applyFont="1" applyFill="1" applyBorder="1" applyAlignment="1" applyProtection="1">
      <alignment horizontal="left" vertical="center" wrapText="1"/>
    </xf>
    <xf numFmtId="0" fontId="14" fillId="17" borderId="13" xfId="0" applyFont="1" applyFill="1" applyBorder="1" applyAlignment="1" applyProtection="1">
      <alignment horizontal="justify" vertical="center" wrapText="1"/>
    </xf>
    <xf numFmtId="0" fontId="4" fillId="17" borderId="1" xfId="0" applyFont="1" applyFill="1" applyBorder="1" applyAlignment="1" applyProtection="1">
      <alignment horizontal="left" vertical="center" wrapText="1"/>
    </xf>
    <xf numFmtId="0" fontId="5" fillId="17" borderId="13" xfId="0" applyFont="1" applyFill="1" applyBorder="1" applyAlignment="1" applyProtection="1">
      <alignment horizontal="justify" vertical="center" wrapText="1"/>
    </xf>
    <xf numFmtId="0" fontId="14" fillId="17" borderId="13" xfId="0" applyFont="1" applyFill="1" applyBorder="1" applyAlignment="1" applyProtection="1">
      <alignment horizontal="left" vertical="center" wrapText="1"/>
    </xf>
    <xf numFmtId="14" fontId="14" fillId="17" borderId="13" xfId="0" applyNumberFormat="1" applyFont="1" applyFill="1" applyBorder="1" applyAlignment="1" applyProtection="1">
      <alignment horizontal="left" vertical="center" wrapText="1"/>
    </xf>
    <xf numFmtId="0" fontId="4" fillId="12" borderId="4" xfId="0" applyFont="1" applyFill="1" applyBorder="1" applyAlignment="1" applyProtection="1">
      <alignment horizontal="center" vertical="center" wrapText="1"/>
    </xf>
    <xf numFmtId="0" fontId="4" fillId="12" borderId="4" xfId="0" applyFont="1" applyFill="1" applyBorder="1" applyAlignment="1" applyProtection="1">
      <alignment horizontal="left" vertical="center" wrapText="1"/>
    </xf>
    <xf numFmtId="14" fontId="4" fillId="12" borderId="4" xfId="0" applyNumberFormat="1" applyFont="1" applyFill="1" applyBorder="1" applyAlignment="1" applyProtection="1">
      <alignment horizontal="center" vertical="center" wrapText="1"/>
    </xf>
    <xf numFmtId="1" fontId="4" fillId="12" borderId="4" xfId="0" applyNumberFormat="1" applyFont="1" applyFill="1" applyBorder="1" applyAlignment="1" applyProtection="1">
      <alignment horizontal="center" vertical="center" wrapText="1"/>
    </xf>
    <xf numFmtId="10" fontId="4" fillId="12" borderId="4" xfId="0" applyNumberFormat="1" applyFont="1" applyFill="1" applyBorder="1" applyAlignment="1" applyProtection="1">
      <alignment horizontal="center" vertical="center" wrapText="1"/>
    </xf>
    <xf numFmtId="9" fontId="6" fillId="21" borderId="4" xfId="0" applyNumberFormat="1" applyFont="1" applyFill="1" applyBorder="1" applyAlignment="1" applyProtection="1">
      <alignment horizontal="left" vertical="center" wrapText="1"/>
    </xf>
    <xf numFmtId="0" fontId="6" fillId="12" borderId="1" xfId="0" applyFont="1" applyFill="1" applyBorder="1" applyAlignment="1" applyProtection="1">
      <alignment horizontal="left" vertical="center" wrapText="1"/>
    </xf>
    <xf numFmtId="14" fontId="5" fillId="12" borderId="13" xfId="0" applyNumberFormat="1" applyFont="1" applyFill="1" applyBorder="1" applyAlignment="1" applyProtection="1">
      <alignment horizontal="justify" vertical="center" wrapText="1"/>
    </xf>
    <xf numFmtId="0" fontId="14" fillId="12" borderId="4" xfId="0" applyFont="1" applyFill="1" applyBorder="1" applyAlignment="1" applyProtection="1">
      <alignment horizontal="center" vertical="center" wrapText="1"/>
    </xf>
    <xf numFmtId="14" fontId="4" fillId="12" borderId="18" xfId="0" applyNumberFormat="1" applyFont="1" applyFill="1" applyBorder="1" applyAlignment="1" applyProtection="1">
      <alignment horizontal="center" vertical="center" wrapText="1"/>
    </xf>
    <xf numFmtId="14" fontId="4" fillId="12" borderId="2" xfId="0" applyNumberFormat="1" applyFont="1" applyFill="1" applyBorder="1" applyAlignment="1" applyProtection="1">
      <alignment horizontal="justify" vertical="top" wrapText="1"/>
    </xf>
    <xf numFmtId="0" fontId="6" fillId="12" borderId="4" xfId="0" applyFont="1" applyFill="1" applyBorder="1" applyAlignment="1" applyProtection="1">
      <alignment horizontal="justify" vertical="top" wrapText="1"/>
    </xf>
    <xf numFmtId="0" fontId="6" fillId="12" borderId="18" xfId="0" applyFont="1" applyFill="1" applyBorder="1" applyAlignment="1" applyProtection="1">
      <alignment horizontal="justify" vertical="top" wrapText="1"/>
    </xf>
    <xf numFmtId="0" fontId="6" fillId="22" borderId="4" xfId="0" applyFont="1" applyFill="1" applyBorder="1" applyAlignment="1" applyProtection="1">
      <alignment horizontal="left" vertical="center" wrapText="1"/>
    </xf>
    <xf numFmtId="0" fontId="4" fillId="12" borderId="1" xfId="0" applyFont="1" applyFill="1" applyBorder="1" applyAlignment="1" applyProtection="1">
      <alignment horizontal="left" vertical="center" wrapText="1"/>
    </xf>
    <xf numFmtId="0" fontId="14" fillId="12" borderId="13" xfId="0" applyFont="1" applyFill="1" applyBorder="1" applyAlignment="1" applyProtection="1">
      <alignment horizontal="justify" vertical="center" wrapText="1"/>
    </xf>
    <xf numFmtId="0" fontId="14" fillId="12" borderId="13" xfId="0" applyFont="1" applyFill="1" applyBorder="1" applyAlignment="1" applyProtection="1">
      <alignment horizontal="left" vertical="center" wrapText="1"/>
    </xf>
    <xf numFmtId="0" fontId="4" fillId="16" borderId="4" xfId="0" applyFont="1" applyFill="1" applyBorder="1" applyAlignment="1" applyProtection="1">
      <alignment horizontal="center" vertical="center" wrapText="1"/>
    </xf>
    <xf numFmtId="0" fontId="6" fillId="23" borderId="4" xfId="0" applyFont="1" applyFill="1" applyBorder="1" applyAlignment="1" applyProtection="1">
      <alignment horizontal="left" vertical="center" wrapText="1"/>
    </xf>
    <xf numFmtId="14" fontId="4" fillId="16" borderId="4" xfId="0" applyNumberFormat="1" applyFont="1" applyFill="1" applyBorder="1" applyAlignment="1" applyProtection="1">
      <alignment horizontal="center" vertical="center" wrapText="1"/>
    </xf>
    <xf numFmtId="1" fontId="4" fillId="16" borderId="4" xfId="0" applyNumberFormat="1" applyFont="1" applyFill="1" applyBorder="1" applyAlignment="1" applyProtection="1">
      <alignment horizontal="center" vertical="center" wrapText="1"/>
    </xf>
    <xf numFmtId="10" fontId="4" fillId="16" borderId="4" xfId="0" applyNumberFormat="1" applyFont="1" applyFill="1" applyBorder="1" applyAlignment="1" applyProtection="1">
      <alignment horizontal="center" vertical="center" wrapText="1"/>
    </xf>
    <xf numFmtId="0" fontId="4" fillId="16" borderId="1" xfId="0" applyFont="1" applyFill="1" applyBorder="1" applyAlignment="1" applyProtection="1">
      <alignment horizontal="left" vertical="center" wrapText="1"/>
    </xf>
    <xf numFmtId="14" fontId="4" fillId="16" borderId="18" xfId="0" applyNumberFormat="1" applyFont="1" applyFill="1" applyBorder="1" applyAlignment="1" applyProtection="1">
      <alignment horizontal="center" vertical="center" wrapText="1"/>
    </xf>
    <xf numFmtId="14" fontId="4" fillId="16" borderId="2" xfId="0" applyNumberFormat="1" applyFont="1" applyFill="1" applyBorder="1" applyAlignment="1" applyProtection="1">
      <alignment horizontal="justify" vertical="top" wrapText="1"/>
    </xf>
    <xf numFmtId="0" fontId="6" fillId="16" borderId="4" xfId="0" applyFont="1" applyFill="1" applyBorder="1" applyAlignment="1" applyProtection="1">
      <alignment horizontal="justify" vertical="top" wrapText="1"/>
    </xf>
    <xf numFmtId="0" fontId="6" fillId="16" borderId="18" xfId="0" applyFont="1" applyFill="1" applyBorder="1" applyAlignment="1" applyProtection="1">
      <alignment horizontal="justify" vertical="top" wrapText="1"/>
    </xf>
    <xf numFmtId="0" fontId="6" fillId="16" borderId="4" xfId="0" applyFont="1" applyFill="1" applyBorder="1" applyAlignment="1" applyProtection="1">
      <alignment horizontal="center" vertical="center" wrapText="1"/>
    </xf>
    <xf numFmtId="0" fontId="6" fillId="24" borderId="4" xfId="0" applyFont="1" applyFill="1" applyBorder="1" applyAlignment="1" applyProtection="1">
      <alignment horizontal="left" vertical="center" wrapText="1"/>
    </xf>
    <xf numFmtId="14" fontId="5" fillId="16" borderId="13" xfId="0" applyNumberFormat="1" applyFont="1" applyFill="1" applyBorder="1" applyAlignment="1" applyProtection="1">
      <alignment horizontal="justify" vertical="center" wrapText="1"/>
    </xf>
    <xf numFmtId="0" fontId="5" fillId="16" borderId="4" xfId="0" applyFont="1" applyFill="1" applyBorder="1" applyAlignment="1" applyProtection="1">
      <alignment horizontal="center" vertical="center" wrapText="1"/>
    </xf>
    <xf numFmtId="0" fontId="13" fillId="24" borderId="4" xfId="0" applyFont="1" applyFill="1" applyBorder="1" applyAlignment="1" applyProtection="1">
      <alignment horizontal="left" vertical="center" wrapText="1"/>
    </xf>
    <xf numFmtId="9" fontId="6" fillId="24" borderId="4" xfId="0" applyNumberFormat="1" applyFont="1" applyFill="1" applyBorder="1" applyAlignment="1" applyProtection="1">
      <alignment horizontal="left" vertical="center" wrapText="1"/>
    </xf>
    <xf numFmtId="14" fontId="4" fillId="16" borderId="13" xfId="0" applyNumberFormat="1" applyFont="1" applyFill="1" applyBorder="1" applyAlignment="1" applyProtection="1">
      <alignment horizontal="justify" vertical="center" wrapText="1"/>
    </xf>
    <xf numFmtId="9" fontId="4" fillId="24" borderId="4" xfId="0" applyNumberFormat="1" applyFont="1" applyFill="1" applyBorder="1" applyAlignment="1" applyProtection="1">
      <alignment horizontal="left" vertical="center" wrapText="1"/>
    </xf>
    <xf numFmtId="0" fontId="6" fillId="25" borderId="4" xfId="0" applyFont="1" applyFill="1" applyBorder="1" applyAlignment="1" applyProtection="1">
      <alignment horizontal="center" vertical="center" wrapText="1"/>
    </xf>
    <xf numFmtId="0" fontId="6" fillId="25" borderId="4" xfId="0" applyFont="1" applyFill="1" applyBorder="1" applyAlignment="1" applyProtection="1">
      <alignment horizontal="left" vertical="center" wrapText="1"/>
    </xf>
    <xf numFmtId="0" fontId="5" fillId="11" borderId="4" xfId="0" applyFont="1" applyFill="1" applyBorder="1" applyAlignment="1" applyProtection="1">
      <alignment horizontal="center" vertical="center" wrapText="1"/>
    </xf>
    <xf numFmtId="14" fontId="14" fillId="11" borderId="13" xfId="0" applyNumberFormat="1" applyFont="1" applyFill="1" applyBorder="1" applyAlignment="1" applyProtection="1">
      <alignment horizontal="justify" vertical="center" wrapText="1"/>
    </xf>
    <xf numFmtId="0" fontId="13" fillId="25" borderId="4" xfId="0" applyFont="1" applyFill="1" applyBorder="1" applyAlignment="1" applyProtection="1">
      <alignment horizontal="left" vertical="center" wrapText="1"/>
    </xf>
    <xf numFmtId="9" fontId="6" fillId="25" borderId="4" xfId="0" applyNumberFormat="1" applyFont="1" applyFill="1" applyBorder="1" applyAlignment="1" applyProtection="1">
      <alignment horizontal="left" vertical="center" wrapText="1"/>
    </xf>
    <xf numFmtId="14" fontId="5" fillId="11" borderId="13" xfId="0" applyNumberFormat="1" applyFont="1" applyFill="1" applyBorder="1" applyAlignment="1" applyProtection="1">
      <alignment horizontal="justify" vertical="center" wrapText="1"/>
    </xf>
    <xf numFmtId="14" fontId="14" fillId="11" borderId="13" xfId="0" applyNumberFormat="1" applyFont="1" applyFill="1" applyBorder="1" applyAlignment="1" applyProtection="1">
      <alignment horizontal="left" vertical="center" wrapText="1"/>
    </xf>
    <xf numFmtId="0" fontId="6" fillId="25" borderId="15" xfId="0" applyFont="1" applyFill="1" applyBorder="1" applyAlignment="1" applyProtection="1">
      <alignment horizontal="center" vertical="center" wrapText="1"/>
    </xf>
    <xf numFmtId="0" fontId="13" fillId="25" borderId="15" xfId="0" applyFont="1" applyFill="1" applyBorder="1" applyAlignment="1" applyProtection="1">
      <alignment horizontal="left" vertical="center" wrapText="1"/>
    </xf>
    <xf numFmtId="14" fontId="4" fillId="11" borderId="15" xfId="0" applyNumberFormat="1" applyFont="1" applyFill="1" applyBorder="1" applyAlignment="1" applyProtection="1">
      <alignment horizontal="center" vertical="center" wrapText="1"/>
    </xf>
    <xf numFmtId="1" fontId="4" fillId="11" borderId="15" xfId="0" applyNumberFormat="1" applyFont="1" applyFill="1" applyBorder="1" applyAlignment="1" applyProtection="1">
      <alignment horizontal="center" vertical="center" wrapText="1"/>
    </xf>
    <xf numFmtId="10" fontId="4" fillId="11" borderId="15" xfId="0" applyNumberFormat="1" applyFont="1" applyFill="1" applyBorder="1" applyAlignment="1" applyProtection="1">
      <alignment horizontal="center" vertical="center" wrapText="1"/>
    </xf>
    <xf numFmtId="9" fontId="6" fillId="25" borderId="15" xfId="0" applyNumberFormat="1" applyFont="1" applyFill="1" applyBorder="1" applyAlignment="1" applyProtection="1">
      <alignment horizontal="left" vertical="center" wrapText="1"/>
    </xf>
    <xf numFmtId="0" fontId="4" fillId="11" borderId="15" xfId="0" applyFont="1" applyFill="1" applyBorder="1" applyAlignment="1" applyProtection="1">
      <alignment horizontal="center" vertical="center" wrapText="1"/>
    </xf>
    <xf numFmtId="0" fontId="4" fillId="9" borderId="15" xfId="0" applyFont="1" applyFill="1" applyBorder="1" applyAlignment="1" applyProtection="1">
      <alignment horizontal="left" vertical="center" wrapText="1"/>
    </xf>
    <xf numFmtId="0" fontId="12" fillId="7" borderId="15" xfId="0" applyFont="1" applyFill="1" applyBorder="1" applyAlignment="1" applyProtection="1">
      <alignment horizontal="left" vertical="center" wrapText="1"/>
    </xf>
    <xf numFmtId="0" fontId="4" fillId="11" borderId="43" xfId="0" applyFont="1" applyFill="1" applyBorder="1" applyAlignment="1" applyProtection="1">
      <alignment horizontal="left" vertical="center" wrapText="1"/>
    </xf>
    <xf numFmtId="14" fontId="14" fillId="11" borderId="14" xfId="0" applyNumberFormat="1" applyFont="1" applyFill="1" applyBorder="1" applyAlignment="1" applyProtection="1">
      <alignment horizontal="left" vertical="center" wrapText="1"/>
    </xf>
    <xf numFmtId="0" fontId="14" fillId="11" borderId="15" xfId="0" applyFont="1" applyFill="1" applyBorder="1" applyAlignment="1" applyProtection="1">
      <alignment horizontal="center" vertical="center" wrapText="1"/>
    </xf>
    <xf numFmtId="14" fontId="4" fillId="11" borderId="33" xfId="0" applyNumberFormat="1" applyFont="1" applyFill="1" applyBorder="1" applyAlignment="1" applyProtection="1">
      <alignment horizontal="center" vertical="center" wrapText="1"/>
    </xf>
    <xf numFmtId="14" fontId="4" fillId="11" borderId="51" xfId="0" applyNumberFormat="1" applyFont="1" applyFill="1" applyBorder="1" applyAlignment="1" applyProtection="1">
      <alignment horizontal="justify" vertical="top" wrapText="1"/>
    </xf>
    <xf numFmtId="0" fontId="6" fillId="11" borderId="15" xfId="0" applyFont="1" applyFill="1" applyBorder="1" applyAlignment="1" applyProtection="1">
      <alignment horizontal="justify" vertical="top" wrapText="1"/>
    </xf>
    <xf numFmtId="0" fontId="6" fillId="11" borderId="33" xfId="0" applyFont="1" applyFill="1" applyBorder="1" applyAlignment="1" applyProtection="1">
      <alignment horizontal="justify" vertical="top" wrapText="1"/>
    </xf>
    <xf numFmtId="0" fontId="4" fillId="0" borderId="0" xfId="0" applyFont="1" applyAlignment="1" applyProtection="1">
      <alignment horizontal="justify" vertical="center" wrapText="1"/>
    </xf>
    <xf numFmtId="10" fontId="4" fillId="0" borderId="0" xfId="0" applyNumberFormat="1" applyFont="1" applyAlignment="1" applyProtection="1">
      <alignment horizontal="justify" vertical="center" wrapText="1"/>
    </xf>
    <xf numFmtId="9" fontId="4" fillId="0" borderId="0" xfId="0" applyNumberFormat="1" applyFont="1" applyAlignment="1" applyProtection="1">
      <alignment horizontal="justify" vertical="center" wrapText="1"/>
    </xf>
    <xf numFmtId="1" fontId="4" fillId="3" borderId="0" xfId="0" applyNumberFormat="1" applyFont="1" applyFill="1" applyBorder="1" applyAlignment="1" applyProtection="1">
      <alignment horizontal="center" vertical="top" wrapText="1"/>
    </xf>
    <xf numFmtId="0" fontId="6" fillId="0" borderId="0" xfId="0" applyFont="1" applyAlignment="1" applyProtection="1">
      <alignment horizontal="center" vertical="center" wrapText="1"/>
    </xf>
    <xf numFmtId="0" fontId="6" fillId="0" borderId="0" xfId="0" applyFont="1" applyAlignment="1" applyProtection="1">
      <alignment horizontal="justify" vertical="center" wrapText="1"/>
    </xf>
    <xf numFmtId="0" fontId="6" fillId="0" borderId="0" xfId="0" applyFont="1" applyAlignment="1" applyProtection="1">
      <alignment horizontal="left" vertical="center" wrapText="1"/>
    </xf>
    <xf numFmtId="0" fontId="2" fillId="0" borderId="0" xfId="0" applyFont="1" applyAlignment="1" applyProtection="1">
      <alignment horizontal="justify" vertical="center" wrapText="1"/>
    </xf>
    <xf numFmtId="0" fontId="6" fillId="0" borderId="0" xfId="0" applyFont="1" applyAlignment="1" applyProtection="1">
      <alignment horizontal="right" vertical="center" wrapText="1"/>
    </xf>
    <xf numFmtId="0" fontId="5" fillId="0" borderId="0" xfId="0" applyFont="1" applyAlignment="1" applyProtection="1">
      <alignment horizontal="right" vertical="center" wrapText="1"/>
    </xf>
    <xf numFmtId="0" fontId="5" fillId="0" borderId="0" xfId="0" applyFont="1" applyAlignment="1" applyProtection="1">
      <alignment vertical="center" wrapText="1"/>
    </xf>
    <xf numFmtId="0" fontId="6" fillId="0" borderId="0" xfId="0" applyFont="1" applyBorder="1" applyAlignment="1" applyProtection="1">
      <alignment horizontal="center" vertical="center" wrapText="1"/>
    </xf>
    <xf numFmtId="10" fontId="5" fillId="0" borderId="0" xfId="0" applyNumberFormat="1" applyFont="1" applyAlignment="1" applyProtection="1">
      <alignment horizontal="center" vertical="center" wrapText="1"/>
    </xf>
    <xf numFmtId="9" fontId="5" fillId="0" borderId="0" xfId="0" applyNumberFormat="1" applyFont="1" applyAlignment="1" applyProtection="1">
      <alignment horizontal="justify" vertical="center" wrapText="1"/>
    </xf>
    <xf numFmtId="0" fontId="0" fillId="0" borderId="0" xfId="0" applyAlignment="1" applyProtection="1">
      <alignment horizontal="left" vertical="center"/>
    </xf>
    <xf numFmtId="0" fontId="4" fillId="9" borderId="16" xfId="0" applyFont="1" applyFill="1" applyBorder="1" applyAlignment="1" applyProtection="1">
      <alignment horizontal="center" vertical="center" wrapText="1"/>
    </xf>
    <xf numFmtId="0" fontId="6" fillId="9" borderId="13" xfId="0" applyFont="1" applyFill="1" applyBorder="1" applyAlignment="1" applyProtection="1">
      <alignment horizontal="center" vertical="center" wrapText="1"/>
    </xf>
    <xf numFmtId="0" fontId="4" fillId="9" borderId="11" xfId="0" applyFont="1" applyFill="1" applyBorder="1" applyAlignment="1" applyProtection="1">
      <alignment horizontal="left" vertical="center" wrapText="1"/>
    </xf>
    <xf numFmtId="0" fontId="4" fillId="9" borderId="4" xfId="0" applyFont="1" applyFill="1" applyBorder="1" applyAlignment="1" applyProtection="1">
      <alignment horizontal="left" vertical="center" wrapText="1"/>
    </xf>
    <xf numFmtId="0" fontId="3" fillId="9" borderId="11" xfId="0" applyFont="1" applyFill="1" applyBorder="1" applyAlignment="1" applyProtection="1">
      <alignment horizontal="center" vertical="center" textRotation="89" wrapText="1"/>
    </xf>
    <xf numFmtId="0" fontId="3" fillId="9" borderId="4" xfId="0" applyFont="1" applyFill="1" applyBorder="1" applyAlignment="1" applyProtection="1">
      <alignment horizontal="center" vertical="center" textRotation="89" wrapText="1"/>
    </xf>
    <xf numFmtId="0" fontId="6" fillId="9" borderId="4" xfId="0" applyFont="1" applyFill="1" applyBorder="1" applyAlignment="1" applyProtection="1">
      <alignment horizontal="left" vertical="center" wrapText="1"/>
    </xf>
    <xf numFmtId="0" fontId="11" fillId="5" borderId="26" xfId="0" applyFont="1" applyFill="1" applyBorder="1" applyAlignment="1" applyProtection="1">
      <alignment horizontal="center" vertical="center" wrapText="1"/>
    </xf>
    <xf numFmtId="0" fontId="11" fillId="5" borderId="48" xfId="0" applyFont="1" applyFill="1" applyBorder="1" applyAlignment="1" applyProtection="1">
      <alignment horizontal="center" vertical="center" wrapText="1"/>
    </xf>
    <xf numFmtId="0" fontId="6" fillId="0" borderId="0" xfId="0" applyFont="1" applyAlignment="1" applyProtection="1">
      <alignment horizontal="center" vertical="center" wrapText="1"/>
    </xf>
    <xf numFmtId="0" fontId="14" fillId="10" borderId="13" xfId="0" applyFont="1" applyFill="1" applyBorder="1" applyAlignment="1" applyProtection="1">
      <alignment horizontal="justify" vertical="center" wrapText="1"/>
    </xf>
    <xf numFmtId="0" fontId="11" fillId="2" borderId="26" xfId="0" applyFont="1" applyFill="1" applyBorder="1" applyAlignment="1" applyProtection="1">
      <alignment horizontal="center" vertical="center" wrapText="1"/>
    </xf>
    <xf numFmtId="0" fontId="11" fillId="2" borderId="48"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0" fontId="3" fillId="2" borderId="48"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28" xfId="0" applyFont="1" applyFill="1" applyBorder="1" applyAlignment="1" applyProtection="1">
      <alignment horizontal="center" vertical="center" wrapText="1"/>
    </xf>
    <xf numFmtId="10" fontId="4" fillId="14" borderId="4" xfId="0" applyNumberFormat="1" applyFont="1" applyFill="1" applyBorder="1" applyAlignment="1" applyProtection="1">
      <alignment horizontal="center" vertical="center" wrapText="1"/>
    </xf>
    <xf numFmtId="0" fontId="4" fillId="5" borderId="4" xfId="0" applyFont="1" applyFill="1" applyBorder="1" applyAlignment="1" applyProtection="1">
      <alignment horizontal="left" vertical="center" wrapText="1"/>
    </xf>
    <xf numFmtId="0" fontId="3" fillId="5" borderId="4" xfId="0" applyFont="1" applyFill="1" applyBorder="1" applyAlignment="1" applyProtection="1">
      <alignment horizontal="center" vertical="center" textRotation="89" wrapText="1"/>
    </xf>
    <xf numFmtId="0" fontId="4" fillId="15" borderId="13" xfId="0" applyFont="1" applyFill="1" applyBorder="1" applyAlignment="1" applyProtection="1">
      <alignment horizontal="center" vertical="center" wrapText="1"/>
    </xf>
    <xf numFmtId="0" fontId="4" fillId="14" borderId="13" xfId="0" applyFont="1" applyFill="1" applyBorder="1" applyAlignment="1" applyProtection="1">
      <alignment horizontal="center" vertical="center" wrapText="1"/>
    </xf>
    <xf numFmtId="0" fontId="14" fillId="16" borderId="24" xfId="0" applyFont="1" applyFill="1" applyBorder="1" applyAlignment="1" applyProtection="1">
      <alignment horizontal="center" vertical="center" wrapText="1"/>
    </xf>
    <xf numFmtId="0" fontId="14" fillId="16" borderId="8" xfId="0" applyFont="1" applyFill="1" applyBorder="1" applyAlignment="1" applyProtection="1">
      <alignment horizontal="center" vertical="center" wrapText="1"/>
    </xf>
    <xf numFmtId="0" fontId="14" fillId="10" borderId="24" xfId="0" applyFont="1" applyFill="1" applyBorder="1" applyAlignment="1" applyProtection="1">
      <alignment horizontal="center" vertical="center" wrapText="1"/>
    </xf>
    <xf numFmtId="0" fontId="14" fillId="10" borderId="21" xfId="0" applyFont="1" applyFill="1" applyBorder="1" applyAlignment="1" applyProtection="1">
      <alignment horizontal="center" vertical="center" wrapText="1"/>
    </xf>
    <xf numFmtId="0" fontId="14" fillId="10" borderId="8" xfId="0" applyFont="1" applyFill="1" applyBorder="1" applyAlignment="1" applyProtection="1">
      <alignment horizontal="center" vertical="center" wrapText="1"/>
    </xf>
    <xf numFmtId="0" fontId="14" fillId="11" borderId="24" xfId="0" applyFont="1" applyFill="1" applyBorder="1" applyAlignment="1" applyProtection="1">
      <alignment horizontal="center" vertical="center" wrapText="1"/>
    </xf>
    <xf numFmtId="0" fontId="14" fillId="11" borderId="21" xfId="0" applyFont="1" applyFill="1" applyBorder="1" applyAlignment="1" applyProtection="1">
      <alignment horizontal="center" vertical="center" wrapText="1"/>
    </xf>
    <xf numFmtId="0" fontId="14" fillId="11" borderId="8" xfId="0" applyFont="1" applyFill="1" applyBorder="1" applyAlignment="1" applyProtection="1">
      <alignment horizontal="center" vertical="center" wrapText="1"/>
    </xf>
    <xf numFmtId="0" fontId="14" fillId="9" borderId="38" xfId="0" applyFont="1" applyFill="1" applyBorder="1" applyAlignment="1" applyProtection="1">
      <alignment horizontal="center" vertical="center" wrapText="1"/>
    </xf>
    <xf numFmtId="0" fontId="14" fillId="9" borderId="21" xfId="0" applyFont="1" applyFill="1" applyBorder="1" applyAlignment="1" applyProtection="1">
      <alignment horizontal="center" vertical="center" wrapText="1"/>
    </xf>
    <xf numFmtId="0" fontId="14" fillId="9" borderId="8" xfId="0" applyFont="1" applyFill="1" applyBorder="1" applyAlignment="1" applyProtection="1">
      <alignment horizontal="center" vertical="center" wrapText="1"/>
    </xf>
    <xf numFmtId="0" fontId="3" fillId="17" borderId="4" xfId="0" applyFont="1" applyFill="1" applyBorder="1" applyAlignment="1" applyProtection="1">
      <alignment horizontal="center" vertical="center" textRotation="89" wrapText="1"/>
    </xf>
    <xf numFmtId="10" fontId="4" fillId="8" borderId="4" xfId="0" applyNumberFormat="1" applyFont="1" applyFill="1" applyBorder="1" applyAlignment="1" applyProtection="1">
      <alignment horizontal="center" vertical="center" wrapText="1"/>
    </xf>
    <xf numFmtId="0" fontId="9" fillId="4" borderId="26" xfId="0" applyFont="1" applyFill="1" applyBorder="1" applyAlignment="1" applyProtection="1">
      <alignment horizontal="center" vertical="center"/>
    </xf>
    <xf numFmtId="0" fontId="9" fillId="4" borderId="27" xfId="0" applyFont="1" applyFill="1" applyBorder="1" applyAlignment="1" applyProtection="1">
      <alignment horizontal="center" vertical="center"/>
    </xf>
    <xf numFmtId="0" fontId="3" fillId="4" borderId="26" xfId="0" applyFont="1" applyFill="1" applyBorder="1" applyAlignment="1" applyProtection="1">
      <alignment horizontal="center" vertical="center" wrapText="1"/>
    </xf>
    <xf numFmtId="0" fontId="3" fillId="4" borderId="48" xfId="0" applyFont="1" applyFill="1" applyBorder="1" applyAlignment="1" applyProtection="1">
      <alignment horizontal="center" vertical="center" wrapText="1"/>
    </xf>
    <xf numFmtId="0" fontId="11" fillId="4" borderId="26" xfId="0" applyFont="1" applyFill="1" applyBorder="1" applyAlignment="1" applyProtection="1">
      <alignment horizontal="center" vertical="center" wrapText="1"/>
    </xf>
    <xf numFmtId="0" fontId="11" fillId="4" borderId="48" xfId="0" applyFont="1" applyFill="1" applyBorder="1" applyAlignment="1" applyProtection="1">
      <alignment horizontal="center" vertical="center" wrapText="1"/>
    </xf>
    <xf numFmtId="0" fontId="4" fillId="17" borderId="13" xfId="0" applyFont="1" applyFill="1" applyBorder="1" applyAlignment="1" applyProtection="1">
      <alignment horizontal="center" vertical="center" wrapText="1"/>
    </xf>
    <xf numFmtId="0" fontId="4" fillId="17" borderId="4" xfId="0" applyFont="1" applyFill="1" applyBorder="1" applyAlignment="1" applyProtection="1">
      <alignment horizontal="left" vertical="center" wrapText="1"/>
    </xf>
    <xf numFmtId="0" fontId="4" fillId="12" borderId="13" xfId="0" applyFont="1" applyFill="1" applyBorder="1" applyAlignment="1" applyProtection="1">
      <alignment horizontal="center" vertical="center" wrapText="1"/>
    </xf>
    <xf numFmtId="0" fontId="6" fillId="16" borderId="13" xfId="0" applyFont="1" applyFill="1" applyBorder="1" applyAlignment="1" applyProtection="1">
      <alignment horizontal="justify" vertical="center" wrapText="1"/>
    </xf>
    <xf numFmtId="0" fontId="3" fillId="16" borderId="4" xfId="0" applyFont="1" applyFill="1" applyBorder="1" applyAlignment="1" applyProtection="1">
      <alignment horizontal="center" vertical="center" textRotation="89" wrapText="1"/>
    </xf>
    <xf numFmtId="0" fontId="4" fillId="16" borderId="4" xfId="0" applyFont="1" applyFill="1" applyBorder="1" applyAlignment="1" applyProtection="1">
      <alignment horizontal="left" vertical="center" wrapText="1"/>
    </xf>
    <xf numFmtId="0" fontId="4" fillId="16" borderId="13" xfId="0" applyFont="1" applyFill="1" applyBorder="1" applyAlignment="1" applyProtection="1">
      <alignment horizontal="center" vertical="center" wrapText="1"/>
    </xf>
    <xf numFmtId="10" fontId="4" fillId="16" borderId="4" xfId="0" applyNumberFormat="1" applyFont="1" applyFill="1" applyBorder="1" applyAlignment="1" applyProtection="1">
      <alignment horizontal="center" vertical="center" wrapText="1"/>
    </xf>
    <xf numFmtId="10" fontId="4" fillId="17" borderId="4" xfId="0" applyNumberFormat="1" applyFont="1" applyFill="1" applyBorder="1" applyAlignment="1" applyProtection="1">
      <alignment horizontal="center" vertical="center" wrapText="1"/>
    </xf>
    <xf numFmtId="0" fontId="4" fillId="12" borderId="4" xfId="0" applyFont="1" applyFill="1" applyBorder="1" applyAlignment="1" applyProtection="1">
      <alignment horizontal="left" vertical="center" wrapText="1"/>
    </xf>
    <xf numFmtId="0" fontId="3" fillId="12" borderId="4" xfId="0" applyFont="1" applyFill="1" applyBorder="1" applyAlignment="1" applyProtection="1">
      <alignment horizontal="center" vertical="center" textRotation="89" wrapText="1"/>
    </xf>
    <xf numFmtId="10" fontId="4" fillId="12" borderId="4" xfId="0" applyNumberFormat="1" applyFont="1" applyFill="1" applyBorder="1" applyAlignment="1" applyProtection="1">
      <alignment horizontal="center" vertical="center" wrapText="1"/>
    </xf>
    <xf numFmtId="0" fontId="4" fillId="11" borderId="4" xfId="0" applyFont="1" applyFill="1" applyBorder="1" applyAlignment="1" applyProtection="1">
      <alignment horizontal="center" vertical="center" wrapText="1"/>
    </xf>
    <xf numFmtId="0" fontId="4" fillId="11" borderId="13"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textRotation="89" wrapText="1"/>
    </xf>
    <xf numFmtId="0" fontId="4" fillId="8" borderId="13" xfId="0" applyFont="1" applyFill="1" applyBorder="1" applyAlignment="1" applyProtection="1">
      <alignment horizontal="center" vertical="center" wrapText="1"/>
    </xf>
    <xf numFmtId="0" fontId="4" fillId="5" borderId="13" xfId="0" applyFont="1" applyFill="1" applyBorder="1" applyAlignment="1" applyProtection="1">
      <alignment horizontal="center" vertical="center" wrapText="1"/>
    </xf>
    <xf numFmtId="0" fontId="5" fillId="0" borderId="0" xfId="0" applyFont="1" applyAlignment="1" applyProtection="1">
      <alignment horizontal="right" vertical="center" wrapText="1"/>
    </xf>
    <xf numFmtId="0" fontId="4" fillId="13" borderId="13" xfId="0" applyFont="1" applyFill="1" applyBorder="1" applyAlignment="1" applyProtection="1">
      <alignment horizontal="center" vertical="center" wrapText="1"/>
    </xf>
    <xf numFmtId="0" fontId="4" fillId="13" borderId="4" xfId="0" applyFont="1" applyFill="1" applyBorder="1" applyAlignment="1" applyProtection="1">
      <alignment horizontal="left" vertical="center" wrapText="1"/>
    </xf>
    <xf numFmtId="0" fontId="18" fillId="0" borderId="0" xfId="0" applyFont="1" applyAlignment="1" applyProtection="1">
      <alignment horizontal="left" vertical="center" wrapText="1"/>
    </xf>
    <xf numFmtId="0" fontId="4" fillId="15" borderId="4" xfId="0" applyFont="1" applyFill="1" applyBorder="1" applyAlignment="1" applyProtection="1">
      <alignment horizontal="left" vertical="center" wrapText="1"/>
    </xf>
    <xf numFmtId="0" fontId="10" fillId="2" borderId="40" xfId="0" applyFont="1" applyFill="1" applyBorder="1" applyAlignment="1" applyProtection="1">
      <alignment horizontal="center" vertical="center" wrapText="1"/>
    </xf>
    <xf numFmtId="0" fontId="10" fillId="2" borderId="41" xfId="0" applyFont="1" applyFill="1" applyBorder="1" applyAlignment="1" applyProtection="1">
      <alignment horizontal="center" vertical="center" wrapText="1"/>
    </xf>
    <xf numFmtId="0" fontId="10" fillId="2" borderId="42"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50" xfId="0" applyFont="1" applyFill="1" applyBorder="1" applyAlignment="1" applyProtection="1">
      <alignment horizontal="center" vertical="center" wrapText="1"/>
    </xf>
    <xf numFmtId="10" fontId="4" fillId="9" borderId="11" xfId="0" applyNumberFormat="1" applyFont="1" applyFill="1" applyBorder="1" applyAlignment="1" applyProtection="1">
      <alignment horizontal="center" vertical="center" wrapText="1"/>
    </xf>
    <xf numFmtId="10" fontId="4" fillId="9" borderId="4" xfId="0" applyNumberFormat="1" applyFont="1" applyFill="1" applyBorder="1" applyAlignment="1" applyProtection="1">
      <alignment horizontal="center" vertical="center" wrapText="1"/>
    </xf>
    <xf numFmtId="9" fontId="4" fillId="0" borderId="0" xfId="0" applyNumberFormat="1" applyFont="1" applyAlignment="1" applyProtection="1">
      <alignment horizontal="left" vertical="center" wrapText="1"/>
    </xf>
    <xf numFmtId="0" fontId="6" fillId="0" borderId="0" xfId="0" applyFont="1" applyAlignment="1" applyProtection="1">
      <alignment horizontal="left" vertical="center" wrapText="1"/>
    </xf>
    <xf numFmtId="0" fontId="6" fillId="11" borderId="14" xfId="0" applyFont="1" applyFill="1" applyBorder="1" applyAlignment="1" applyProtection="1">
      <alignment horizontal="center" vertical="center" wrapText="1"/>
    </xf>
    <xf numFmtId="0" fontId="4" fillId="11" borderId="4" xfId="0" applyFont="1" applyFill="1" applyBorder="1" applyAlignment="1" applyProtection="1">
      <alignment horizontal="left" vertical="center" wrapText="1"/>
    </xf>
    <xf numFmtId="0" fontId="4" fillId="11" borderId="15" xfId="0" applyFont="1" applyFill="1" applyBorder="1" applyAlignment="1" applyProtection="1">
      <alignment horizontal="left" vertical="center" wrapText="1"/>
    </xf>
    <xf numFmtId="0" fontId="3" fillId="11" borderId="4" xfId="0" applyFont="1" applyFill="1" applyBorder="1" applyAlignment="1" applyProtection="1">
      <alignment horizontal="center" vertical="center" textRotation="89" wrapText="1"/>
    </xf>
    <xf numFmtId="0" fontId="3" fillId="11" borderId="15" xfId="0" applyFont="1" applyFill="1" applyBorder="1" applyAlignment="1" applyProtection="1">
      <alignment horizontal="center" vertical="center" textRotation="89" wrapText="1"/>
    </xf>
    <xf numFmtId="0" fontId="6" fillId="11" borderId="15" xfId="0" applyFont="1" applyFill="1" applyBorder="1" applyAlignment="1" applyProtection="1">
      <alignment horizontal="left" vertical="center" wrapText="1"/>
    </xf>
    <xf numFmtId="10" fontId="4" fillId="11" borderId="4" xfId="0" applyNumberFormat="1" applyFont="1" applyFill="1" applyBorder="1" applyAlignment="1" applyProtection="1">
      <alignment horizontal="center" vertical="center" wrapText="1"/>
    </xf>
    <xf numFmtId="10" fontId="4" fillId="11" borderId="15" xfId="0" applyNumberFormat="1" applyFont="1" applyFill="1" applyBorder="1" applyAlignment="1" applyProtection="1">
      <alignment horizontal="center" vertical="center" wrapText="1"/>
    </xf>
    <xf numFmtId="0" fontId="1" fillId="0" borderId="31" xfId="0" applyFont="1" applyBorder="1" applyAlignment="1" applyProtection="1">
      <alignment horizontal="left" vertical="center"/>
    </xf>
    <xf numFmtId="0" fontId="1" fillId="0" borderId="44" xfId="0" applyFont="1" applyBorder="1" applyAlignment="1" applyProtection="1">
      <alignment horizontal="left" vertical="center"/>
    </xf>
    <xf numFmtId="0" fontId="1" fillId="0" borderId="43" xfId="0" applyFont="1" applyBorder="1" applyAlignment="1" applyProtection="1">
      <alignment horizontal="left" vertical="center"/>
    </xf>
    <xf numFmtId="0" fontId="1" fillId="0" borderId="45" xfId="0" applyFont="1" applyBorder="1" applyAlignment="1" applyProtection="1">
      <alignment horizontal="left" vertical="center"/>
    </xf>
    <xf numFmtId="0" fontId="1" fillId="0" borderId="46" xfId="0" applyFont="1" applyBorder="1" applyAlignment="1" applyProtection="1">
      <alignment horizontal="left" vertical="center"/>
    </xf>
    <xf numFmtId="0" fontId="12" fillId="0" borderId="14" xfId="0" applyFont="1" applyBorder="1" applyAlignment="1" applyProtection="1">
      <alignment horizontal="left" vertical="center" wrapText="1"/>
    </xf>
    <xf numFmtId="0" fontId="12" fillId="0" borderId="15" xfId="0" applyFont="1" applyBorder="1" applyAlignment="1" applyProtection="1">
      <alignment horizontal="left" vertical="center" wrapText="1"/>
    </xf>
    <xf numFmtId="0" fontId="1" fillId="0" borderId="9" xfId="0" applyFont="1" applyBorder="1" applyAlignment="1" applyProtection="1">
      <alignment horizontal="left"/>
    </xf>
    <xf numFmtId="0" fontId="1" fillId="0" borderId="44" xfId="0" applyFont="1" applyBorder="1" applyAlignment="1" applyProtection="1">
      <alignment horizontal="left"/>
    </xf>
    <xf numFmtId="0" fontId="1" fillId="0" borderId="10" xfId="0" applyFont="1" applyBorder="1" applyAlignment="1" applyProtection="1">
      <alignment horizontal="left" vertical="center"/>
    </xf>
    <xf numFmtId="0" fontId="12" fillId="0" borderId="13" xfId="0" applyFont="1" applyBorder="1" applyAlignment="1" applyProtection="1">
      <alignment horizontal="left"/>
    </xf>
    <xf numFmtId="0" fontId="12" fillId="0" borderId="4" xfId="0" applyFont="1" applyBorder="1" applyAlignment="1" applyProtection="1">
      <alignment horizontal="left"/>
    </xf>
    <xf numFmtId="0" fontId="1" fillId="0" borderId="1" xfId="0" applyFont="1" applyBorder="1" applyAlignment="1" applyProtection="1">
      <alignment horizontal="left" vertical="center"/>
    </xf>
    <xf numFmtId="0" fontId="1" fillId="0" borderId="3" xfId="0" applyFont="1" applyBorder="1" applyAlignment="1" applyProtection="1">
      <alignment horizontal="left" vertical="center"/>
    </xf>
    <xf numFmtId="0" fontId="1" fillId="0" borderId="2" xfId="0" applyFont="1" applyBorder="1" applyAlignment="1" applyProtection="1">
      <alignment horizontal="left" vertical="center"/>
    </xf>
    <xf numFmtId="14" fontId="1" fillId="0" borderId="1" xfId="0" applyNumberFormat="1" applyFont="1" applyBorder="1" applyAlignment="1" applyProtection="1">
      <alignment horizontal="left" vertical="center"/>
    </xf>
    <xf numFmtId="0" fontId="1" fillId="0" borderId="34" xfId="0" applyFont="1" applyBorder="1" applyAlignment="1" applyProtection="1">
      <alignment horizontal="left" vertical="center"/>
    </xf>
    <xf numFmtId="0" fontId="1" fillId="0" borderId="5" xfId="0" applyFont="1" applyBorder="1" applyAlignment="1" applyProtection="1">
      <alignment horizontal="left" vertical="center"/>
    </xf>
    <xf numFmtId="0" fontId="1" fillId="0" borderId="6" xfId="0" applyFont="1" applyBorder="1" applyAlignment="1" applyProtection="1">
      <alignment horizontal="left" vertical="center"/>
    </xf>
    <xf numFmtId="0" fontId="1" fillId="0" borderId="7" xfId="0" applyFont="1" applyBorder="1" applyAlignment="1" applyProtection="1">
      <alignment horizontal="left" vertical="center"/>
    </xf>
    <xf numFmtId="0" fontId="14" fillId="9" borderId="16" xfId="0" applyFont="1" applyFill="1" applyBorder="1" applyAlignment="1" applyProtection="1">
      <alignment horizontal="justify" vertical="center" wrapText="1"/>
    </xf>
    <xf numFmtId="0" fontId="14" fillId="9" borderId="13" xfId="0" applyFont="1" applyFill="1" applyBorder="1" applyAlignment="1" applyProtection="1">
      <alignment horizontal="justify" vertical="center" wrapText="1"/>
    </xf>
    <xf numFmtId="0" fontId="3" fillId="5" borderId="26" xfId="0" applyFont="1" applyFill="1" applyBorder="1" applyAlignment="1" applyProtection="1">
      <alignment horizontal="center" vertical="center" wrapText="1"/>
    </xf>
    <xf numFmtId="0" fontId="3" fillId="5" borderId="48" xfId="0" applyFont="1" applyFill="1" applyBorder="1" applyAlignment="1" applyProtection="1">
      <alignment horizontal="center" vertical="center" wrapText="1"/>
    </xf>
    <xf numFmtId="0" fontId="10" fillId="4" borderId="37" xfId="0" applyFont="1" applyFill="1" applyBorder="1" applyAlignment="1" applyProtection="1">
      <alignment horizontal="center" vertical="center" wrapText="1"/>
    </xf>
    <xf numFmtId="0" fontId="10" fillId="4" borderId="38" xfId="0" applyFont="1" applyFill="1" applyBorder="1" applyAlignment="1" applyProtection="1">
      <alignment horizontal="center" vertical="center" wrapText="1"/>
    </xf>
    <xf numFmtId="0" fontId="10" fillId="4" borderId="39" xfId="0" applyFont="1" applyFill="1" applyBorder="1" applyAlignment="1" applyProtection="1">
      <alignment horizontal="center" vertical="center" wrapText="1"/>
    </xf>
    <xf numFmtId="0" fontId="10" fillId="5" borderId="36" xfId="0" applyFont="1" applyFill="1" applyBorder="1" applyAlignment="1" applyProtection="1">
      <alignment horizontal="center" vertical="center" wrapText="1"/>
    </xf>
    <xf numFmtId="0" fontId="10" fillId="5" borderId="35" xfId="0" applyFont="1" applyFill="1" applyBorder="1" applyAlignment="1" applyProtection="1">
      <alignment horizontal="center" vertical="center" wrapText="1"/>
    </xf>
    <xf numFmtId="10" fontId="4" fillId="5" borderId="4" xfId="0" applyNumberFormat="1" applyFont="1" applyFill="1" applyBorder="1" applyAlignment="1" applyProtection="1">
      <alignment horizontal="center" vertical="center" wrapText="1"/>
    </xf>
    <xf numFmtId="0" fontId="4" fillId="10" borderId="13" xfId="0" applyFont="1" applyFill="1" applyBorder="1" applyAlignment="1" applyProtection="1">
      <alignment horizontal="center" vertical="center" wrapText="1"/>
    </xf>
    <xf numFmtId="0" fontId="6" fillId="11" borderId="25" xfId="0" applyFont="1" applyFill="1" applyBorder="1" applyAlignment="1" applyProtection="1">
      <alignment horizontal="left" vertical="center" wrapText="1"/>
    </xf>
    <xf numFmtId="0" fontId="6" fillId="11" borderId="47" xfId="0" applyFont="1" applyFill="1" applyBorder="1" applyAlignment="1" applyProtection="1">
      <alignment horizontal="left" vertical="center" wrapText="1"/>
    </xf>
    <xf numFmtId="0" fontId="6" fillId="11" borderId="17" xfId="0" applyFont="1" applyFill="1" applyBorder="1" applyAlignment="1" applyProtection="1">
      <alignment horizontal="left" vertical="center" wrapText="1"/>
    </xf>
    <xf numFmtId="0" fontId="4" fillId="14" borderId="4" xfId="0" applyFont="1" applyFill="1" applyBorder="1" applyAlignment="1" applyProtection="1">
      <alignment horizontal="left" vertical="center" wrapText="1"/>
    </xf>
    <xf numFmtId="0" fontId="3" fillId="14" borderId="4" xfId="0" applyFont="1" applyFill="1" applyBorder="1" applyAlignment="1" applyProtection="1">
      <alignment horizontal="center" vertical="center" textRotation="89" wrapText="1"/>
    </xf>
    <xf numFmtId="0" fontId="4" fillId="10" borderId="4" xfId="0" applyFont="1" applyFill="1" applyBorder="1" applyAlignment="1" applyProtection="1">
      <alignment horizontal="left" vertical="center" wrapText="1"/>
    </xf>
    <xf numFmtId="0" fontId="3" fillId="15" borderId="4" xfId="0" applyFont="1" applyFill="1" applyBorder="1" applyAlignment="1" applyProtection="1">
      <alignment horizontal="center" vertical="center" textRotation="89" wrapText="1"/>
    </xf>
    <xf numFmtId="10" fontId="4" fillId="15" borderId="4" xfId="0" applyNumberFormat="1" applyFont="1" applyFill="1" applyBorder="1" applyAlignment="1" applyProtection="1">
      <alignment horizontal="center" vertical="center" wrapText="1"/>
    </xf>
    <xf numFmtId="0" fontId="3" fillId="10" borderId="4" xfId="0" applyFont="1" applyFill="1" applyBorder="1" applyAlignment="1" applyProtection="1">
      <alignment horizontal="center" vertical="center" textRotation="89" wrapText="1"/>
    </xf>
    <xf numFmtId="10" fontId="4" fillId="10" borderId="4" xfId="0" applyNumberFormat="1" applyFont="1" applyFill="1" applyBorder="1" applyAlignment="1" applyProtection="1">
      <alignment horizontal="center" vertical="center" wrapText="1"/>
    </xf>
    <xf numFmtId="0" fontId="3" fillId="13" borderId="4" xfId="0" applyFont="1" applyFill="1" applyBorder="1" applyAlignment="1" applyProtection="1">
      <alignment horizontal="center" vertical="center" textRotation="89" wrapText="1"/>
    </xf>
    <xf numFmtId="10" fontId="4" fillId="13" borderId="4" xfId="0" applyNumberFormat="1" applyFont="1" applyFill="1" applyBorder="1" applyAlignment="1" applyProtection="1">
      <alignment horizontal="center" vertical="center" wrapText="1"/>
    </xf>
    <xf numFmtId="0" fontId="5" fillId="0" borderId="0" xfId="0" applyFont="1" applyBorder="1" applyAlignment="1" applyProtection="1">
      <alignment horizontal="right" vertical="center" wrapText="1"/>
    </xf>
    <xf numFmtId="0" fontId="9" fillId="3" borderId="5"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3" borderId="20" xfId="0" applyFont="1" applyFill="1" applyBorder="1" applyAlignment="1">
      <alignment horizontal="center" vertical="center" wrapText="1"/>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FF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7</xdr:col>
      <xdr:colOff>857250</xdr:colOff>
      <xdr:row>120</xdr:row>
      <xdr:rowOff>84666</xdr:rowOff>
    </xdr:from>
    <xdr:to>
      <xdr:col>8</xdr:col>
      <xdr:colOff>287444</xdr:colOff>
      <xdr:row>122</xdr:row>
      <xdr:rowOff>12911</xdr:rowOff>
    </xdr:to>
    <xdr:pic>
      <xdr:nvPicPr>
        <xdr:cNvPr id="2" name="Imagen 1">
          <a:extLst>
            <a:ext uri="{FF2B5EF4-FFF2-40B4-BE49-F238E27FC236}">
              <a16:creationId xmlns:a16="http://schemas.microsoft.com/office/drawing/2014/main" id="{81542F94-37C3-4032-8D9C-C8BA564EE4BF}"/>
            </a:ext>
          </a:extLst>
        </xdr:cNvPr>
        <xdr:cNvPicPr/>
      </xdr:nvPicPr>
      <xdr:blipFill rotWithShape="1">
        <a:blip xmlns:r="http://schemas.openxmlformats.org/officeDocument/2006/relationships" r:embed="rId1"/>
        <a:srcRect l="28343" t="39831" r="67923" b="54135"/>
        <a:stretch/>
      </xdr:blipFill>
      <xdr:spPr bwMode="auto">
        <a:xfrm>
          <a:off x="17642417" y="119612833"/>
          <a:ext cx="340360" cy="30924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12</xdr:col>
      <xdr:colOff>1291167</xdr:colOff>
      <xdr:row>120</xdr:row>
      <xdr:rowOff>179917</xdr:rowOff>
    </xdr:from>
    <xdr:to>
      <xdr:col>13</xdr:col>
      <xdr:colOff>1685926</xdr:colOff>
      <xdr:row>122</xdr:row>
      <xdr:rowOff>89112</xdr:rowOff>
    </xdr:to>
    <xdr:pic>
      <xdr:nvPicPr>
        <xdr:cNvPr id="3" name="Imagen 2"/>
        <xdr:cNvPicPr/>
      </xdr:nvPicPr>
      <xdr:blipFill rotWithShape="1">
        <a:blip xmlns:r="http://schemas.openxmlformats.org/officeDocument/2006/relationships" r:embed="rId2"/>
        <a:srcRect l="36830" t="33508" r="34657" b="58643"/>
        <a:stretch/>
      </xdr:blipFill>
      <xdr:spPr bwMode="auto">
        <a:xfrm>
          <a:off x="24013584" y="119708084"/>
          <a:ext cx="1876425" cy="29019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30"/>
  <sheetViews>
    <sheetView showGridLines="0" tabSelected="1" view="pageBreakPreview" topLeftCell="O51" zoomScale="90" zoomScaleNormal="90" zoomScaleSheetLayoutView="90" zoomScalePageLayoutView="55" workbookViewId="0">
      <selection activeCell="Q52" sqref="Q52"/>
    </sheetView>
  </sheetViews>
  <sheetFormatPr baseColWidth="10" defaultRowHeight="15" x14ac:dyDescent="0.25"/>
  <cols>
    <col min="1" max="1" width="11.42578125" style="8"/>
    <col min="2" max="2" width="92" style="8" customWidth="1"/>
    <col min="3" max="3" width="11.85546875" style="8" customWidth="1"/>
    <col min="4" max="4" width="38.85546875" style="8" customWidth="1"/>
    <col min="5" max="5" width="11.42578125" style="8" customWidth="1"/>
    <col min="6" max="6" width="70.140625" style="8" customWidth="1"/>
    <col min="7" max="7" width="15.85546875" style="8" customWidth="1"/>
    <col min="8" max="8" width="13.5703125" style="8" customWidth="1"/>
    <col min="9" max="9" width="11.42578125" style="9" customWidth="1"/>
    <col min="10" max="10" width="13.85546875" style="9" customWidth="1"/>
    <col min="11" max="11" width="34.28515625" style="8" customWidth="1"/>
    <col min="12" max="12" width="15.85546875" style="8" customWidth="1"/>
    <col min="13" max="13" width="22.140625" style="8" customWidth="1"/>
    <col min="14" max="14" width="46.42578125" style="272" customWidth="1"/>
    <col min="15" max="15" width="22.85546875" style="8" customWidth="1"/>
    <col min="16" max="16" width="29.7109375" style="8" customWidth="1"/>
    <col min="17" max="17" width="127.42578125" style="8" customWidth="1"/>
    <col min="18" max="18" width="17.140625" style="8" customWidth="1"/>
    <col min="19" max="19" width="15.7109375" style="8" customWidth="1"/>
    <col min="20" max="21" width="11.42578125" style="8"/>
    <col min="22" max="22" width="16.28515625" style="8" customWidth="1"/>
    <col min="23" max="16384" width="11.42578125" style="8"/>
  </cols>
  <sheetData>
    <row r="1" spans="1:22" ht="15.75" thickBot="1" x14ac:dyDescent="0.3">
      <c r="N1" s="8"/>
    </row>
    <row r="2" spans="1:22" x14ac:dyDescent="0.25">
      <c r="A2" s="361" t="s">
        <v>0</v>
      </c>
      <c r="B2" s="362"/>
      <c r="C2" s="354" t="s">
        <v>122</v>
      </c>
      <c r="D2" s="363"/>
      <c r="E2" s="363"/>
      <c r="F2" s="363"/>
      <c r="G2" s="363"/>
      <c r="H2" s="363"/>
      <c r="I2" s="355"/>
      <c r="J2" s="354" t="s">
        <v>1</v>
      </c>
      <c r="K2" s="355"/>
      <c r="L2" s="10" t="s">
        <v>124</v>
      </c>
      <c r="M2" s="11"/>
      <c r="N2" s="11"/>
      <c r="O2" s="11"/>
      <c r="P2" s="11"/>
      <c r="Q2" s="11"/>
      <c r="R2" s="11"/>
      <c r="S2" s="11"/>
      <c r="T2" s="11"/>
      <c r="U2" s="11"/>
      <c r="V2" s="12"/>
    </row>
    <row r="3" spans="1:22" x14ac:dyDescent="0.25">
      <c r="A3" s="364" t="s">
        <v>2</v>
      </c>
      <c r="B3" s="365"/>
      <c r="C3" s="366" t="s">
        <v>123</v>
      </c>
      <c r="D3" s="367"/>
      <c r="E3" s="367"/>
      <c r="F3" s="367"/>
      <c r="G3" s="367"/>
      <c r="H3" s="367"/>
      <c r="I3" s="368"/>
      <c r="J3" s="366" t="s">
        <v>3</v>
      </c>
      <c r="K3" s="368"/>
      <c r="L3" s="369">
        <v>43952</v>
      </c>
      <c r="M3" s="367"/>
      <c r="N3" s="367"/>
      <c r="O3" s="367"/>
      <c r="P3" s="367"/>
      <c r="Q3" s="367"/>
      <c r="R3" s="367"/>
      <c r="S3" s="367"/>
      <c r="T3" s="367"/>
      <c r="U3" s="367"/>
      <c r="V3" s="370"/>
    </row>
    <row r="4" spans="1:22" x14ac:dyDescent="0.25">
      <c r="A4" s="364" t="s">
        <v>4</v>
      </c>
      <c r="B4" s="365"/>
      <c r="C4" s="371" t="s">
        <v>165</v>
      </c>
      <c r="D4" s="372"/>
      <c r="E4" s="372"/>
      <c r="F4" s="372"/>
      <c r="G4" s="372"/>
      <c r="H4" s="372"/>
      <c r="I4" s="373"/>
      <c r="J4" s="371" t="s">
        <v>5</v>
      </c>
      <c r="K4" s="373"/>
      <c r="L4" s="369">
        <v>44926</v>
      </c>
      <c r="M4" s="367"/>
      <c r="N4" s="367"/>
      <c r="O4" s="367"/>
      <c r="P4" s="367"/>
      <c r="Q4" s="367"/>
      <c r="R4" s="367"/>
      <c r="S4" s="367"/>
      <c r="T4" s="367"/>
      <c r="U4" s="367"/>
      <c r="V4" s="370"/>
    </row>
    <row r="5" spans="1:22" x14ac:dyDescent="0.25">
      <c r="A5" s="364" t="s">
        <v>6</v>
      </c>
      <c r="B5" s="365"/>
      <c r="C5" s="13" t="s">
        <v>87</v>
      </c>
      <c r="D5" s="14"/>
      <c r="E5" s="14"/>
      <c r="F5" s="14"/>
      <c r="G5" s="14"/>
      <c r="H5" s="14"/>
      <c r="I5" s="15"/>
      <c r="J5" s="15"/>
      <c r="K5" s="14"/>
      <c r="L5" s="15"/>
      <c r="M5" s="15"/>
      <c r="N5" s="15"/>
      <c r="O5" s="15"/>
      <c r="P5" s="15"/>
      <c r="Q5" s="15"/>
      <c r="R5" s="15"/>
      <c r="S5" s="15"/>
      <c r="T5" s="15"/>
      <c r="U5" s="15"/>
      <c r="V5" s="16"/>
    </row>
    <row r="6" spans="1:22" ht="26.25" customHeight="1" thickBot="1" x14ac:dyDescent="0.3">
      <c r="A6" s="359" t="s">
        <v>42</v>
      </c>
      <c r="B6" s="360"/>
      <c r="C6" s="356" t="s">
        <v>152</v>
      </c>
      <c r="D6" s="357"/>
      <c r="E6" s="357"/>
      <c r="F6" s="357"/>
      <c r="G6" s="357"/>
      <c r="H6" s="357"/>
      <c r="I6" s="357"/>
      <c r="J6" s="357"/>
      <c r="K6" s="357"/>
      <c r="L6" s="357"/>
      <c r="M6" s="357"/>
      <c r="N6" s="357"/>
      <c r="O6" s="357"/>
      <c r="P6" s="357"/>
      <c r="Q6" s="357"/>
      <c r="R6" s="357"/>
      <c r="S6" s="357"/>
      <c r="T6" s="357"/>
      <c r="U6" s="357"/>
      <c r="V6" s="358"/>
    </row>
    <row r="7" spans="1:22" ht="28.5" customHeight="1" thickBot="1" x14ac:dyDescent="0.3">
      <c r="A7" s="337" t="s">
        <v>40</v>
      </c>
      <c r="B7" s="338"/>
      <c r="C7" s="338"/>
      <c r="D7" s="338"/>
      <c r="E7" s="338"/>
      <c r="F7" s="338"/>
      <c r="G7" s="338"/>
      <c r="H7" s="338"/>
      <c r="I7" s="338"/>
      <c r="J7" s="338"/>
      <c r="K7" s="338"/>
      <c r="L7" s="338"/>
      <c r="M7" s="338"/>
      <c r="N7" s="338"/>
      <c r="O7" s="338"/>
      <c r="P7" s="339"/>
      <c r="Q7" s="381" t="s">
        <v>39</v>
      </c>
      <c r="R7" s="382"/>
      <c r="S7" s="17"/>
      <c r="T7" s="378" t="s">
        <v>38</v>
      </c>
      <c r="U7" s="379"/>
      <c r="V7" s="380"/>
    </row>
    <row r="8" spans="1:22" ht="28.5" customHeight="1" thickBot="1" x14ac:dyDescent="0.3">
      <c r="A8" s="286" t="s">
        <v>7</v>
      </c>
      <c r="B8" s="286" t="s">
        <v>8</v>
      </c>
      <c r="C8" s="286" t="s">
        <v>44</v>
      </c>
      <c r="D8" s="286" t="s">
        <v>9</v>
      </c>
      <c r="E8" s="286" t="s">
        <v>58</v>
      </c>
      <c r="F8" s="286" t="s">
        <v>10</v>
      </c>
      <c r="G8" s="288" t="s">
        <v>11</v>
      </c>
      <c r="H8" s="289"/>
      <c r="I8" s="286" t="s">
        <v>12</v>
      </c>
      <c r="J8" s="286" t="s">
        <v>13</v>
      </c>
      <c r="K8" s="284" t="s">
        <v>14</v>
      </c>
      <c r="L8" s="286" t="s">
        <v>15</v>
      </c>
      <c r="M8" s="286" t="s">
        <v>16</v>
      </c>
      <c r="N8" s="286" t="s">
        <v>104</v>
      </c>
      <c r="O8" s="286" t="s">
        <v>17</v>
      </c>
      <c r="P8" s="340" t="s">
        <v>20</v>
      </c>
      <c r="Q8" s="376" t="s">
        <v>37</v>
      </c>
      <c r="R8" s="376" t="s">
        <v>43</v>
      </c>
      <c r="S8" s="280" t="s">
        <v>151</v>
      </c>
      <c r="T8" s="312" t="s">
        <v>18</v>
      </c>
      <c r="U8" s="310" t="s">
        <v>19</v>
      </c>
      <c r="V8" s="308" t="s">
        <v>41</v>
      </c>
    </row>
    <row r="9" spans="1:22" ht="28.5" customHeight="1" thickBot="1" x14ac:dyDescent="0.3">
      <c r="A9" s="287"/>
      <c r="B9" s="287"/>
      <c r="C9" s="287"/>
      <c r="D9" s="287"/>
      <c r="E9" s="287"/>
      <c r="F9" s="287"/>
      <c r="G9" s="18" t="s">
        <v>21</v>
      </c>
      <c r="H9" s="19" t="s">
        <v>22</v>
      </c>
      <c r="I9" s="287"/>
      <c r="J9" s="287"/>
      <c r="K9" s="285"/>
      <c r="L9" s="287"/>
      <c r="M9" s="287"/>
      <c r="N9" s="287"/>
      <c r="O9" s="287"/>
      <c r="P9" s="341"/>
      <c r="Q9" s="377"/>
      <c r="R9" s="377"/>
      <c r="S9" s="281"/>
      <c r="T9" s="313"/>
      <c r="U9" s="311"/>
      <c r="V9" s="309"/>
    </row>
    <row r="10" spans="1:22" ht="40.5" customHeight="1" x14ac:dyDescent="0.25">
      <c r="A10" s="273">
        <v>1</v>
      </c>
      <c r="B10" s="275" t="s">
        <v>153</v>
      </c>
      <c r="C10" s="277" t="s">
        <v>45</v>
      </c>
      <c r="D10" s="275" t="s">
        <v>88</v>
      </c>
      <c r="E10" s="20" t="s">
        <v>59</v>
      </c>
      <c r="F10" s="21" t="s">
        <v>99</v>
      </c>
      <c r="G10" s="22">
        <v>43998</v>
      </c>
      <c r="H10" s="22">
        <v>44055</v>
      </c>
      <c r="I10" s="23">
        <f>(H10-G10)/7</f>
        <v>8.1428571428571423</v>
      </c>
      <c r="J10" s="24">
        <v>2.7779999999999999E-2</v>
      </c>
      <c r="K10" s="25" t="s">
        <v>100</v>
      </c>
      <c r="L10" s="342">
        <f>SUM(J10:J12)</f>
        <v>8.3339999999999997E-2</v>
      </c>
      <c r="M10" s="20">
        <v>0</v>
      </c>
      <c r="N10" s="25" t="s">
        <v>128</v>
      </c>
      <c r="O10" s="26" t="s">
        <v>129</v>
      </c>
      <c r="P10" s="27" t="s">
        <v>145</v>
      </c>
      <c r="Q10" s="374" t="s">
        <v>384</v>
      </c>
      <c r="R10" s="303" t="s">
        <v>406</v>
      </c>
      <c r="S10" s="28">
        <v>44055</v>
      </c>
      <c r="T10" s="29"/>
      <c r="U10" s="30"/>
      <c r="V10" s="31"/>
    </row>
    <row r="11" spans="1:22" ht="38.25" x14ac:dyDescent="0.25">
      <c r="A11" s="274"/>
      <c r="B11" s="276"/>
      <c r="C11" s="278"/>
      <c r="D11" s="279"/>
      <c r="E11" s="32" t="s">
        <v>60</v>
      </c>
      <c r="F11" s="33" t="s">
        <v>97</v>
      </c>
      <c r="G11" s="34">
        <v>44058</v>
      </c>
      <c r="H11" s="34">
        <v>44068</v>
      </c>
      <c r="I11" s="35">
        <f t="shared" ref="I11:I56" si="0">(H11-G11)/7</f>
        <v>1.4285714285714286</v>
      </c>
      <c r="J11" s="36">
        <v>2.7779999999999999E-2</v>
      </c>
      <c r="K11" s="37" t="s">
        <v>101</v>
      </c>
      <c r="L11" s="343"/>
      <c r="M11" s="38">
        <v>0</v>
      </c>
      <c r="N11" s="39" t="s">
        <v>128</v>
      </c>
      <c r="O11" s="40" t="s">
        <v>129</v>
      </c>
      <c r="P11" s="41" t="s">
        <v>106</v>
      </c>
      <c r="Q11" s="375"/>
      <c r="R11" s="304"/>
      <c r="S11" s="42">
        <v>44068</v>
      </c>
      <c r="T11" s="43"/>
      <c r="U11" s="44"/>
      <c r="V11" s="45"/>
    </row>
    <row r="12" spans="1:22" ht="81" customHeight="1" x14ac:dyDescent="0.25">
      <c r="A12" s="274"/>
      <c r="B12" s="276"/>
      <c r="C12" s="278"/>
      <c r="D12" s="279"/>
      <c r="E12" s="32" t="s">
        <v>61</v>
      </c>
      <c r="F12" s="33" t="s">
        <v>105</v>
      </c>
      <c r="G12" s="34">
        <v>44075</v>
      </c>
      <c r="H12" s="34">
        <v>44175</v>
      </c>
      <c r="I12" s="35">
        <f t="shared" si="0"/>
        <v>14.285714285714286</v>
      </c>
      <c r="J12" s="36">
        <v>2.7779999999999999E-2</v>
      </c>
      <c r="K12" s="37" t="s">
        <v>130</v>
      </c>
      <c r="L12" s="343"/>
      <c r="M12" s="38">
        <v>0</v>
      </c>
      <c r="N12" s="39" t="s">
        <v>128</v>
      </c>
      <c r="O12" s="40" t="s">
        <v>129</v>
      </c>
      <c r="P12" s="41" t="s">
        <v>143</v>
      </c>
      <c r="Q12" s="375"/>
      <c r="R12" s="305"/>
      <c r="S12" s="42">
        <v>44175</v>
      </c>
      <c r="T12" s="43"/>
      <c r="U12" s="44"/>
      <c r="V12" s="45"/>
    </row>
    <row r="13" spans="1:22" ht="66.75" customHeight="1" x14ac:dyDescent="0.25">
      <c r="A13" s="327">
        <v>2</v>
      </c>
      <c r="B13" s="326" t="s">
        <v>154</v>
      </c>
      <c r="C13" s="349" t="s">
        <v>46</v>
      </c>
      <c r="D13" s="326" t="s">
        <v>89</v>
      </c>
      <c r="E13" s="46" t="s">
        <v>59</v>
      </c>
      <c r="F13" s="47" t="s">
        <v>107</v>
      </c>
      <c r="G13" s="48">
        <v>43892</v>
      </c>
      <c r="H13" s="48">
        <v>44053</v>
      </c>
      <c r="I13" s="49">
        <f t="shared" si="0"/>
        <v>23</v>
      </c>
      <c r="J13" s="50">
        <v>8.3000000000000001E-3</v>
      </c>
      <c r="K13" s="51" t="s">
        <v>241</v>
      </c>
      <c r="L13" s="352">
        <f>SUM(J13:J22)</f>
        <v>4.2900000000000001E-2</v>
      </c>
      <c r="M13" s="46">
        <v>0</v>
      </c>
      <c r="N13" s="39" t="s">
        <v>128</v>
      </c>
      <c r="O13" s="40" t="s">
        <v>129</v>
      </c>
      <c r="P13" s="52" t="s">
        <v>143</v>
      </c>
      <c r="Q13" s="385" t="s">
        <v>383</v>
      </c>
      <c r="R13" s="300" t="s">
        <v>406</v>
      </c>
      <c r="S13" s="53">
        <v>44053</v>
      </c>
      <c r="T13" s="54"/>
      <c r="U13" s="55"/>
      <c r="V13" s="56"/>
    </row>
    <row r="14" spans="1:22" ht="38.25" x14ac:dyDescent="0.25">
      <c r="A14" s="327"/>
      <c r="B14" s="326"/>
      <c r="C14" s="349"/>
      <c r="D14" s="326"/>
      <c r="E14" s="46" t="s">
        <v>60</v>
      </c>
      <c r="F14" s="47" t="s">
        <v>108</v>
      </c>
      <c r="G14" s="48">
        <v>43988</v>
      </c>
      <c r="H14" s="48">
        <v>44084</v>
      </c>
      <c r="I14" s="49">
        <f t="shared" si="0"/>
        <v>13.714285714285714</v>
      </c>
      <c r="J14" s="50">
        <v>8.3000000000000001E-3</v>
      </c>
      <c r="K14" s="57" t="s">
        <v>110</v>
      </c>
      <c r="L14" s="352"/>
      <c r="M14" s="46">
        <v>0</v>
      </c>
      <c r="N14" s="39" t="s">
        <v>128</v>
      </c>
      <c r="O14" s="40" t="s">
        <v>129</v>
      </c>
      <c r="P14" s="52" t="s">
        <v>143</v>
      </c>
      <c r="Q14" s="386"/>
      <c r="R14" s="301"/>
      <c r="S14" s="53">
        <v>44084</v>
      </c>
      <c r="T14" s="54"/>
      <c r="U14" s="55"/>
      <c r="V14" s="56"/>
    </row>
    <row r="15" spans="1:22" ht="44.25" customHeight="1" x14ac:dyDescent="0.25">
      <c r="A15" s="327"/>
      <c r="B15" s="326"/>
      <c r="C15" s="349"/>
      <c r="D15" s="326"/>
      <c r="E15" s="46" t="s">
        <v>61</v>
      </c>
      <c r="F15" s="47" t="s">
        <v>378</v>
      </c>
      <c r="G15" s="48">
        <v>44089</v>
      </c>
      <c r="H15" s="48">
        <v>44126</v>
      </c>
      <c r="I15" s="49">
        <f t="shared" si="0"/>
        <v>5.2857142857142856</v>
      </c>
      <c r="J15" s="50">
        <v>8.3000000000000001E-3</v>
      </c>
      <c r="K15" s="57" t="s">
        <v>111</v>
      </c>
      <c r="L15" s="352"/>
      <c r="M15" s="46">
        <v>0</v>
      </c>
      <c r="N15" s="39" t="s">
        <v>128</v>
      </c>
      <c r="O15" s="40" t="s">
        <v>129</v>
      </c>
      <c r="P15" s="52" t="s">
        <v>150</v>
      </c>
      <c r="Q15" s="386"/>
      <c r="R15" s="301"/>
      <c r="S15" s="53">
        <v>44126</v>
      </c>
      <c r="T15" s="54"/>
      <c r="U15" s="55"/>
      <c r="V15" s="56"/>
    </row>
    <row r="16" spans="1:22" ht="42.75" customHeight="1" x14ac:dyDescent="0.25">
      <c r="A16" s="327"/>
      <c r="B16" s="326"/>
      <c r="C16" s="349"/>
      <c r="D16" s="326"/>
      <c r="E16" s="58" t="s">
        <v>118</v>
      </c>
      <c r="F16" s="47" t="s">
        <v>125</v>
      </c>
      <c r="G16" s="48">
        <v>44096</v>
      </c>
      <c r="H16" s="48">
        <v>44134</v>
      </c>
      <c r="I16" s="49">
        <f t="shared" si="0"/>
        <v>5.4285714285714288</v>
      </c>
      <c r="J16" s="50">
        <v>8.3000000000000001E-3</v>
      </c>
      <c r="K16" s="51" t="s">
        <v>102</v>
      </c>
      <c r="L16" s="352"/>
      <c r="M16" s="46">
        <v>0</v>
      </c>
      <c r="N16" s="39" t="s">
        <v>128</v>
      </c>
      <c r="O16" s="40" t="s">
        <v>129</v>
      </c>
      <c r="P16" s="52" t="s">
        <v>149</v>
      </c>
      <c r="Q16" s="386"/>
      <c r="R16" s="301"/>
      <c r="S16" s="53">
        <v>44134</v>
      </c>
      <c r="T16" s="54"/>
      <c r="U16" s="55"/>
      <c r="V16" s="56"/>
    </row>
    <row r="17" spans="1:22" ht="46.5" customHeight="1" x14ac:dyDescent="0.25">
      <c r="A17" s="327"/>
      <c r="B17" s="326"/>
      <c r="C17" s="349"/>
      <c r="D17" s="326"/>
      <c r="E17" s="58" t="s">
        <v>119</v>
      </c>
      <c r="F17" s="47" t="s">
        <v>109</v>
      </c>
      <c r="G17" s="48">
        <v>44138</v>
      </c>
      <c r="H17" s="48">
        <v>44175</v>
      </c>
      <c r="I17" s="49">
        <f t="shared" si="0"/>
        <v>5.2857142857142856</v>
      </c>
      <c r="J17" s="50">
        <v>8.3000000000000001E-3</v>
      </c>
      <c r="K17" s="51" t="s">
        <v>242</v>
      </c>
      <c r="L17" s="352"/>
      <c r="M17" s="46">
        <v>0</v>
      </c>
      <c r="N17" s="39" t="s">
        <v>128</v>
      </c>
      <c r="O17" s="40" t="s">
        <v>129</v>
      </c>
      <c r="P17" s="52" t="s">
        <v>148</v>
      </c>
      <c r="Q17" s="387"/>
      <c r="R17" s="302"/>
      <c r="S17" s="53">
        <v>44175</v>
      </c>
      <c r="T17" s="54"/>
      <c r="U17" s="55"/>
      <c r="V17" s="56"/>
    </row>
    <row r="18" spans="1:22" ht="216" customHeight="1" x14ac:dyDescent="0.25">
      <c r="A18" s="327"/>
      <c r="B18" s="326"/>
      <c r="C18" s="349"/>
      <c r="D18" s="326"/>
      <c r="E18" s="58" t="s">
        <v>120</v>
      </c>
      <c r="F18" s="59" t="s">
        <v>169</v>
      </c>
      <c r="G18" s="48">
        <v>44409</v>
      </c>
      <c r="H18" s="48">
        <v>44926</v>
      </c>
      <c r="I18" s="49">
        <f t="shared" si="0"/>
        <v>73.857142857142861</v>
      </c>
      <c r="J18" s="50">
        <v>1.4E-3</v>
      </c>
      <c r="K18" s="51" t="s">
        <v>174</v>
      </c>
      <c r="L18" s="352"/>
      <c r="M18" s="46">
        <v>0</v>
      </c>
      <c r="N18" s="39" t="s">
        <v>128</v>
      </c>
      <c r="O18" s="40" t="s">
        <v>129</v>
      </c>
      <c r="P18" s="60" t="s">
        <v>363</v>
      </c>
      <c r="Q18" s="61" t="s">
        <v>411</v>
      </c>
      <c r="R18" s="62" t="s">
        <v>406</v>
      </c>
      <c r="S18" s="53">
        <v>44926</v>
      </c>
      <c r="T18" s="54"/>
      <c r="U18" s="55"/>
      <c r="V18" s="56"/>
    </row>
    <row r="19" spans="1:22" ht="40.5" customHeight="1" x14ac:dyDescent="0.25">
      <c r="A19" s="327"/>
      <c r="B19" s="326"/>
      <c r="C19" s="349"/>
      <c r="D19" s="326"/>
      <c r="E19" s="58" t="s">
        <v>121</v>
      </c>
      <c r="F19" s="59" t="s">
        <v>170</v>
      </c>
      <c r="G19" s="48">
        <v>44562</v>
      </c>
      <c r="H19" s="48">
        <v>44926</v>
      </c>
      <c r="I19" s="49">
        <f t="shared" si="0"/>
        <v>52</v>
      </c>
      <c r="J19" s="50">
        <v>0</v>
      </c>
      <c r="K19" s="51" t="s">
        <v>175</v>
      </c>
      <c r="L19" s="352"/>
      <c r="M19" s="46">
        <v>0</v>
      </c>
      <c r="N19" s="39" t="s">
        <v>128</v>
      </c>
      <c r="O19" s="40" t="s">
        <v>129</v>
      </c>
      <c r="P19" s="60" t="s">
        <v>336</v>
      </c>
      <c r="Q19" s="63" t="s">
        <v>381</v>
      </c>
      <c r="R19" s="62" t="s">
        <v>406</v>
      </c>
      <c r="S19" s="53">
        <v>44926</v>
      </c>
      <c r="T19" s="54"/>
      <c r="U19" s="55"/>
      <c r="V19" s="56"/>
    </row>
    <row r="20" spans="1:22" ht="119.25" customHeight="1" x14ac:dyDescent="0.25">
      <c r="A20" s="327"/>
      <c r="B20" s="326"/>
      <c r="C20" s="349"/>
      <c r="D20" s="326"/>
      <c r="E20" s="58" t="s">
        <v>166</v>
      </c>
      <c r="F20" s="59" t="s">
        <v>171</v>
      </c>
      <c r="G20" s="48">
        <v>44409</v>
      </c>
      <c r="H20" s="48">
        <v>44926</v>
      </c>
      <c r="I20" s="49">
        <f t="shared" si="0"/>
        <v>73.857142857142861</v>
      </c>
      <c r="J20" s="50">
        <v>0</v>
      </c>
      <c r="K20" s="51" t="s">
        <v>176</v>
      </c>
      <c r="L20" s="352"/>
      <c r="M20" s="46">
        <v>0</v>
      </c>
      <c r="N20" s="39" t="s">
        <v>128</v>
      </c>
      <c r="O20" s="40" t="s">
        <v>129</v>
      </c>
      <c r="P20" s="60" t="s">
        <v>365</v>
      </c>
      <c r="Q20" s="64" t="s">
        <v>412</v>
      </c>
      <c r="R20" s="62" t="s">
        <v>406</v>
      </c>
      <c r="S20" s="53">
        <v>44926</v>
      </c>
      <c r="T20" s="54"/>
      <c r="U20" s="55"/>
      <c r="V20" s="56"/>
    </row>
    <row r="21" spans="1:22" ht="40.5" customHeight="1" x14ac:dyDescent="0.25">
      <c r="A21" s="327"/>
      <c r="B21" s="326"/>
      <c r="C21" s="349"/>
      <c r="D21" s="326"/>
      <c r="E21" s="58" t="s">
        <v>167</v>
      </c>
      <c r="F21" s="59" t="s">
        <v>172</v>
      </c>
      <c r="G21" s="48">
        <v>44562</v>
      </c>
      <c r="H21" s="48">
        <v>44926</v>
      </c>
      <c r="I21" s="49">
        <f t="shared" si="0"/>
        <v>52</v>
      </c>
      <c r="J21" s="50">
        <v>0</v>
      </c>
      <c r="K21" s="51" t="s">
        <v>177</v>
      </c>
      <c r="L21" s="352"/>
      <c r="M21" s="46">
        <v>0</v>
      </c>
      <c r="N21" s="39" t="s">
        <v>128</v>
      </c>
      <c r="O21" s="40" t="s">
        <v>129</v>
      </c>
      <c r="P21" s="60" t="s">
        <v>143</v>
      </c>
      <c r="Q21" s="65" t="s">
        <v>381</v>
      </c>
      <c r="R21" s="62" t="s">
        <v>406</v>
      </c>
      <c r="S21" s="53">
        <v>44926</v>
      </c>
      <c r="T21" s="54"/>
      <c r="U21" s="55"/>
      <c r="V21" s="56"/>
    </row>
    <row r="22" spans="1:22" ht="41.25" customHeight="1" x14ac:dyDescent="0.25">
      <c r="A22" s="327"/>
      <c r="B22" s="326"/>
      <c r="C22" s="349"/>
      <c r="D22" s="326"/>
      <c r="E22" s="58" t="s">
        <v>168</v>
      </c>
      <c r="F22" s="59" t="s">
        <v>173</v>
      </c>
      <c r="G22" s="48">
        <v>44593</v>
      </c>
      <c r="H22" s="48">
        <v>44926</v>
      </c>
      <c r="I22" s="49">
        <f t="shared" si="0"/>
        <v>47.571428571428569</v>
      </c>
      <c r="J22" s="50">
        <v>0</v>
      </c>
      <c r="K22" s="51" t="s">
        <v>178</v>
      </c>
      <c r="L22" s="352"/>
      <c r="M22" s="46">
        <v>0</v>
      </c>
      <c r="N22" s="39" t="s">
        <v>128</v>
      </c>
      <c r="O22" s="40" t="s">
        <v>129</v>
      </c>
      <c r="P22" s="60" t="s">
        <v>337</v>
      </c>
      <c r="Q22" s="65" t="s">
        <v>382</v>
      </c>
      <c r="R22" s="62" t="s">
        <v>406</v>
      </c>
      <c r="S22" s="53">
        <v>44926</v>
      </c>
      <c r="T22" s="54"/>
      <c r="U22" s="55"/>
      <c r="V22" s="56"/>
    </row>
    <row r="23" spans="1:22" ht="313.5" customHeight="1" x14ac:dyDescent="0.25">
      <c r="A23" s="330">
        <v>3</v>
      </c>
      <c r="B23" s="328" t="s">
        <v>155</v>
      </c>
      <c r="C23" s="329" t="s">
        <v>47</v>
      </c>
      <c r="D23" s="328" t="s">
        <v>90</v>
      </c>
      <c r="E23" s="66" t="s">
        <v>59</v>
      </c>
      <c r="F23" s="67" t="s">
        <v>243</v>
      </c>
      <c r="G23" s="68">
        <v>44203</v>
      </c>
      <c r="H23" s="68">
        <v>44561</v>
      </c>
      <c r="I23" s="69">
        <f t="shared" si="0"/>
        <v>51.142857142857146</v>
      </c>
      <c r="J23" s="70">
        <v>1.9E-3</v>
      </c>
      <c r="K23" s="71" t="s">
        <v>249</v>
      </c>
      <c r="L23" s="307">
        <f>SUM(J23:J44)</f>
        <v>3.8999999999999998E-3</v>
      </c>
      <c r="M23" s="66">
        <v>0</v>
      </c>
      <c r="N23" s="39" t="s">
        <v>128</v>
      </c>
      <c r="O23" s="40" t="s">
        <v>129</v>
      </c>
      <c r="P23" s="72" t="s">
        <v>366</v>
      </c>
      <c r="Q23" s="73" t="s">
        <v>413</v>
      </c>
      <c r="R23" s="74" t="s">
        <v>406</v>
      </c>
      <c r="S23" s="75">
        <v>44561</v>
      </c>
      <c r="T23" s="76"/>
      <c r="U23" s="77"/>
      <c r="V23" s="78"/>
    </row>
    <row r="24" spans="1:22" ht="171" customHeight="1" x14ac:dyDescent="0.25">
      <c r="A24" s="330"/>
      <c r="B24" s="328"/>
      <c r="C24" s="329"/>
      <c r="D24" s="328"/>
      <c r="E24" s="66" t="s">
        <v>60</v>
      </c>
      <c r="F24" s="67" t="s">
        <v>244</v>
      </c>
      <c r="G24" s="68">
        <v>44203</v>
      </c>
      <c r="H24" s="68">
        <v>44561</v>
      </c>
      <c r="I24" s="69">
        <f t="shared" si="0"/>
        <v>51.142857142857146</v>
      </c>
      <c r="J24" s="70">
        <v>0</v>
      </c>
      <c r="K24" s="79" t="s">
        <v>250</v>
      </c>
      <c r="L24" s="307"/>
      <c r="M24" s="66">
        <v>0</v>
      </c>
      <c r="N24" s="39" t="s">
        <v>128</v>
      </c>
      <c r="O24" s="40" t="s">
        <v>129</v>
      </c>
      <c r="P24" s="72" t="s">
        <v>345</v>
      </c>
      <c r="Q24" s="80" t="s">
        <v>414</v>
      </c>
      <c r="R24" s="74" t="s">
        <v>406</v>
      </c>
      <c r="S24" s="75">
        <v>44561</v>
      </c>
      <c r="T24" s="76"/>
      <c r="U24" s="77"/>
      <c r="V24" s="78"/>
    </row>
    <row r="25" spans="1:22" ht="74.25" customHeight="1" x14ac:dyDescent="0.25">
      <c r="A25" s="330"/>
      <c r="B25" s="328"/>
      <c r="C25" s="329"/>
      <c r="D25" s="328"/>
      <c r="E25" s="66" t="s">
        <v>61</v>
      </c>
      <c r="F25" s="67" t="s">
        <v>112</v>
      </c>
      <c r="G25" s="68">
        <v>44476</v>
      </c>
      <c r="H25" s="68">
        <v>44926</v>
      </c>
      <c r="I25" s="69">
        <f t="shared" si="0"/>
        <v>64.285714285714292</v>
      </c>
      <c r="J25" s="70">
        <v>0</v>
      </c>
      <c r="K25" s="79" t="s">
        <v>211</v>
      </c>
      <c r="L25" s="307"/>
      <c r="M25" s="66">
        <v>0</v>
      </c>
      <c r="N25" s="39" t="s">
        <v>128</v>
      </c>
      <c r="O25" s="40" t="s">
        <v>129</v>
      </c>
      <c r="P25" s="72" t="s">
        <v>143</v>
      </c>
      <c r="Q25" s="81" t="s">
        <v>415</v>
      </c>
      <c r="R25" s="74" t="s">
        <v>406</v>
      </c>
      <c r="S25" s="75">
        <v>44926</v>
      </c>
      <c r="T25" s="76"/>
      <c r="U25" s="77"/>
      <c r="V25" s="78"/>
    </row>
    <row r="26" spans="1:22" ht="226.5" customHeight="1" x14ac:dyDescent="0.25">
      <c r="A26" s="330"/>
      <c r="B26" s="328"/>
      <c r="C26" s="329"/>
      <c r="D26" s="328"/>
      <c r="E26" s="66" t="s">
        <v>118</v>
      </c>
      <c r="F26" s="67" t="s">
        <v>245</v>
      </c>
      <c r="G26" s="68">
        <v>44476</v>
      </c>
      <c r="H26" s="68">
        <v>44926</v>
      </c>
      <c r="I26" s="69">
        <f t="shared" si="0"/>
        <v>64.285714285714292</v>
      </c>
      <c r="J26" s="70">
        <v>5.9999999999999995E-4</v>
      </c>
      <c r="K26" s="79" t="s">
        <v>211</v>
      </c>
      <c r="L26" s="307"/>
      <c r="M26" s="66">
        <v>0</v>
      </c>
      <c r="N26" s="39" t="s">
        <v>128</v>
      </c>
      <c r="O26" s="40" t="s">
        <v>129</v>
      </c>
      <c r="P26" s="72" t="s">
        <v>347</v>
      </c>
      <c r="Q26" s="82" t="s">
        <v>416</v>
      </c>
      <c r="R26" s="74" t="s">
        <v>406</v>
      </c>
      <c r="S26" s="75">
        <v>44926</v>
      </c>
      <c r="T26" s="76"/>
      <c r="U26" s="77"/>
      <c r="V26" s="78"/>
    </row>
    <row r="27" spans="1:22" ht="187.5" customHeight="1" x14ac:dyDescent="0.25">
      <c r="A27" s="330"/>
      <c r="B27" s="328"/>
      <c r="C27" s="329"/>
      <c r="D27" s="328"/>
      <c r="E27" s="83" t="s">
        <v>119</v>
      </c>
      <c r="F27" s="84" t="s">
        <v>246</v>
      </c>
      <c r="G27" s="68">
        <v>44387</v>
      </c>
      <c r="H27" s="68">
        <v>44773</v>
      </c>
      <c r="I27" s="69">
        <f t="shared" si="0"/>
        <v>55.142857142857146</v>
      </c>
      <c r="J27" s="70">
        <v>8.0000000000000004E-4</v>
      </c>
      <c r="K27" s="71" t="s">
        <v>211</v>
      </c>
      <c r="L27" s="307"/>
      <c r="M27" s="66">
        <v>0</v>
      </c>
      <c r="N27" s="39" t="s">
        <v>128</v>
      </c>
      <c r="O27" s="40" t="s">
        <v>129</v>
      </c>
      <c r="P27" s="72" t="s">
        <v>346</v>
      </c>
      <c r="Q27" s="73" t="s">
        <v>417</v>
      </c>
      <c r="R27" s="74" t="s">
        <v>406</v>
      </c>
      <c r="S27" s="75">
        <v>44773</v>
      </c>
      <c r="T27" s="76"/>
      <c r="U27" s="77"/>
      <c r="V27" s="78"/>
    </row>
    <row r="28" spans="1:22" ht="74.25" customHeight="1" x14ac:dyDescent="0.25">
      <c r="A28" s="330"/>
      <c r="B28" s="328"/>
      <c r="C28" s="329"/>
      <c r="D28" s="328"/>
      <c r="E28" s="83" t="s">
        <v>120</v>
      </c>
      <c r="F28" s="84" t="s">
        <v>247</v>
      </c>
      <c r="G28" s="68">
        <v>44752</v>
      </c>
      <c r="H28" s="68">
        <v>44773</v>
      </c>
      <c r="I28" s="69">
        <f t="shared" si="0"/>
        <v>3</v>
      </c>
      <c r="J28" s="70">
        <v>0</v>
      </c>
      <c r="K28" s="71" t="s">
        <v>211</v>
      </c>
      <c r="L28" s="307"/>
      <c r="M28" s="66">
        <v>0</v>
      </c>
      <c r="N28" s="39" t="s">
        <v>128</v>
      </c>
      <c r="O28" s="40" t="s">
        <v>129</v>
      </c>
      <c r="P28" s="72" t="s">
        <v>143</v>
      </c>
      <c r="Q28" s="80" t="s">
        <v>418</v>
      </c>
      <c r="R28" s="74" t="s">
        <v>406</v>
      </c>
      <c r="S28" s="75">
        <v>44773</v>
      </c>
      <c r="T28" s="76"/>
      <c r="U28" s="77"/>
      <c r="V28" s="78"/>
    </row>
    <row r="29" spans="1:22" ht="70.5" customHeight="1" x14ac:dyDescent="0.25">
      <c r="A29" s="330"/>
      <c r="B29" s="328"/>
      <c r="C29" s="329"/>
      <c r="D29" s="328"/>
      <c r="E29" s="83" t="s">
        <v>121</v>
      </c>
      <c r="F29" s="84" t="s">
        <v>248</v>
      </c>
      <c r="G29" s="68">
        <v>44752</v>
      </c>
      <c r="H29" s="68">
        <v>44865</v>
      </c>
      <c r="I29" s="69">
        <f t="shared" si="0"/>
        <v>16.142857142857142</v>
      </c>
      <c r="J29" s="70">
        <v>0</v>
      </c>
      <c r="K29" s="71" t="s">
        <v>211</v>
      </c>
      <c r="L29" s="307"/>
      <c r="M29" s="66">
        <v>0</v>
      </c>
      <c r="N29" s="39" t="s">
        <v>128</v>
      </c>
      <c r="O29" s="40" t="s">
        <v>129</v>
      </c>
      <c r="P29" s="72" t="s">
        <v>367</v>
      </c>
      <c r="Q29" s="80" t="s">
        <v>419</v>
      </c>
      <c r="R29" s="74" t="s">
        <v>406</v>
      </c>
      <c r="S29" s="75">
        <v>44865</v>
      </c>
      <c r="T29" s="76"/>
      <c r="U29" s="77"/>
      <c r="V29" s="78"/>
    </row>
    <row r="30" spans="1:22" ht="89.25" customHeight="1" x14ac:dyDescent="0.25">
      <c r="A30" s="330"/>
      <c r="B30" s="328"/>
      <c r="C30" s="329"/>
      <c r="D30" s="328"/>
      <c r="E30" s="83" t="s">
        <v>166</v>
      </c>
      <c r="F30" s="84" t="s">
        <v>191</v>
      </c>
      <c r="G30" s="68">
        <v>44752</v>
      </c>
      <c r="H30" s="68">
        <v>44926</v>
      </c>
      <c r="I30" s="69">
        <f t="shared" si="0"/>
        <v>24.857142857142858</v>
      </c>
      <c r="J30" s="70">
        <v>0</v>
      </c>
      <c r="K30" s="71" t="s">
        <v>205</v>
      </c>
      <c r="L30" s="307"/>
      <c r="M30" s="66">
        <v>0</v>
      </c>
      <c r="N30" s="39" t="s">
        <v>128</v>
      </c>
      <c r="O30" s="40" t="s">
        <v>129</v>
      </c>
      <c r="P30" s="85" t="s">
        <v>143</v>
      </c>
      <c r="Q30" s="80" t="s">
        <v>420</v>
      </c>
      <c r="R30" s="74" t="s">
        <v>406</v>
      </c>
      <c r="S30" s="75">
        <v>44926</v>
      </c>
      <c r="T30" s="76"/>
      <c r="U30" s="77"/>
      <c r="V30" s="78"/>
    </row>
    <row r="31" spans="1:22" ht="36" x14ac:dyDescent="0.25">
      <c r="A31" s="330"/>
      <c r="B31" s="328"/>
      <c r="C31" s="329"/>
      <c r="D31" s="328"/>
      <c r="E31" s="83" t="s">
        <v>167</v>
      </c>
      <c r="F31" s="84" t="s">
        <v>192</v>
      </c>
      <c r="G31" s="68">
        <v>44752</v>
      </c>
      <c r="H31" s="68">
        <v>44926</v>
      </c>
      <c r="I31" s="69">
        <f t="shared" si="0"/>
        <v>24.857142857142858</v>
      </c>
      <c r="J31" s="70">
        <v>0</v>
      </c>
      <c r="K31" s="71" t="s">
        <v>206</v>
      </c>
      <c r="L31" s="307"/>
      <c r="M31" s="66">
        <v>0</v>
      </c>
      <c r="N31" s="39" t="s">
        <v>128</v>
      </c>
      <c r="O31" s="40" t="s">
        <v>129</v>
      </c>
      <c r="P31" s="85" t="s">
        <v>338</v>
      </c>
      <c r="Q31" s="86" t="s">
        <v>385</v>
      </c>
      <c r="R31" s="74" t="s">
        <v>406</v>
      </c>
      <c r="S31" s="75">
        <v>44926</v>
      </c>
      <c r="T31" s="76"/>
      <c r="U31" s="77"/>
      <c r="V31" s="78"/>
    </row>
    <row r="32" spans="1:22" ht="36" x14ac:dyDescent="0.25">
      <c r="A32" s="330"/>
      <c r="B32" s="328"/>
      <c r="C32" s="329"/>
      <c r="D32" s="328"/>
      <c r="E32" s="83" t="s">
        <v>168</v>
      </c>
      <c r="F32" s="84" t="s">
        <v>193</v>
      </c>
      <c r="G32" s="68">
        <v>44752</v>
      </c>
      <c r="H32" s="68">
        <v>44926</v>
      </c>
      <c r="I32" s="69">
        <f t="shared" si="0"/>
        <v>24.857142857142858</v>
      </c>
      <c r="J32" s="70">
        <v>0</v>
      </c>
      <c r="K32" s="71" t="s">
        <v>206</v>
      </c>
      <c r="L32" s="307"/>
      <c r="M32" s="66">
        <v>0</v>
      </c>
      <c r="N32" s="39" t="s">
        <v>128</v>
      </c>
      <c r="O32" s="40" t="s">
        <v>129</v>
      </c>
      <c r="P32" s="85" t="s">
        <v>338</v>
      </c>
      <c r="Q32" s="86" t="s">
        <v>385</v>
      </c>
      <c r="R32" s="74" t="s">
        <v>406</v>
      </c>
      <c r="S32" s="75">
        <v>44926</v>
      </c>
      <c r="T32" s="76"/>
      <c r="U32" s="77"/>
      <c r="V32" s="78"/>
    </row>
    <row r="33" spans="1:22" ht="36" x14ac:dyDescent="0.25">
      <c r="A33" s="330"/>
      <c r="B33" s="328"/>
      <c r="C33" s="329"/>
      <c r="D33" s="328"/>
      <c r="E33" s="83" t="s">
        <v>179</v>
      </c>
      <c r="F33" s="84" t="s">
        <v>194</v>
      </c>
      <c r="G33" s="68">
        <v>44752</v>
      </c>
      <c r="H33" s="68">
        <v>44926</v>
      </c>
      <c r="I33" s="69">
        <f t="shared" si="0"/>
        <v>24.857142857142858</v>
      </c>
      <c r="J33" s="70">
        <v>0</v>
      </c>
      <c r="K33" s="71" t="s">
        <v>206</v>
      </c>
      <c r="L33" s="307"/>
      <c r="M33" s="66">
        <v>0</v>
      </c>
      <c r="N33" s="39" t="s">
        <v>128</v>
      </c>
      <c r="O33" s="40" t="s">
        <v>129</v>
      </c>
      <c r="P33" s="85" t="s">
        <v>338</v>
      </c>
      <c r="Q33" s="86" t="s">
        <v>385</v>
      </c>
      <c r="R33" s="74" t="s">
        <v>406</v>
      </c>
      <c r="S33" s="75">
        <v>44926</v>
      </c>
      <c r="T33" s="76"/>
      <c r="U33" s="77"/>
      <c r="V33" s="78"/>
    </row>
    <row r="34" spans="1:22" ht="36" x14ac:dyDescent="0.25">
      <c r="A34" s="330"/>
      <c r="B34" s="328"/>
      <c r="C34" s="329"/>
      <c r="D34" s="328"/>
      <c r="E34" s="83" t="s">
        <v>180</v>
      </c>
      <c r="F34" s="84" t="s">
        <v>195</v>
      </c>
      <c r="G34" s="68">
        <v>44752</v>
      </c>
      <c r="H34" s="68">
        <v>44926</v>
      </c>
      <c r="I34" s="69">
        <f t="shared" si="0"/>
        <v>24.857142857142858</v>
      </c>
      <c r="J34" s="70">
        <v>0</v>
      </c>
      <c r="K34" s="71" t="s">
        <v>206</v>
      </c>
      <c r="L34" s="307"/>
      <c r="M34" s="66">
        <v>0</v>
      </c>
      <c r="N34" s="39" t="s">
        <v>128</v>
      </c>
      <c r="O34" s="40" t="s">
        <v>129</v>
      </c>
      <c r="P34" s="85" t="s">
        <v>338</v>
      </c>
      <c r="Q34" s="86" t="s">
        <v>385</v>
      </c>
      <c r="R34" s="74" t="s">
        <v>406</v>
      </c>
      <c r="S34" s="75">
        <v>44926</v>
      </c>
      <c r="T34" s="76"/>
      <c r="U34" s="77"/>
      <c r="V34" s="78"/>
    </row>
    <row r="35" spans="1:22" ht="36" x14ac:dyDescent="0.25">
      <c r="A35" s="330"/>
      <c r="B35" s="328"/>
      <c r="C35" s="329"/>
      <c r="D35" s="328"/>
      <c r="E35" s="83" t="s">
        <v>181</v>
      </c>
      <c r="F35" s="84" t="s">
        <v>196</v>
      </c>
      <c r="G35" s="68">
        <v>44752</v>
      </c>
      <c r="H35" s="68">
        <v>44926</v>
      </c>
      <c r="I35" s="69">
        <f t="shared" si="0"/>
        <v>24.857142857142858</v>
      </c>
      <c r="J35" s="70">
        <v>0</v>
      </c>
      <c r="K35" s="71" t="s">
        <v>206</v>
      </c>
      <c r="L35" s="307"/>
      <c r="M35" s="66">
        <v>0</v>
      </c>
      <c r="N35" s="39" t="s">
        <v>128</v>
      </c>
      <c r="O35" s="40" t="s">
        <v>129</v>
      </c>
      <c r="P35" s="85" t="s">
        <v>338</v>
      </c>
      <c r="Q35" s="86" t="s">
        <v>385</v>
      </c>
      <c r="R35" s="74" t="s">
        <v>406</v>
      </c>
      <c r="S35" s="75">
        <v>44926</v>
      </c>
      <c r="T35" s="76"/>
      <c r="U35" s="77"/>
      <c r="V35" s="78"/>
    </row>
    <row r="36" spans="1:22" ht="36" x14ac:dyDescent="0.25">
      <c r="A36" s="330"/>
      <c r="B36" s="328"/>
      <c r="C36" s="329"/>
      <c r="D36" s="328"/>
      <c r="E36" s="83" t="s">
        <v>182</v>
      </c>
      <c r="F36" s="84" t="s">
        <v>197</v>
      </c>
      <c r="G36" s="68">
        <v>44752</v>
      </c>
      <c r="H36" s="68">
        <v>44926</v>
      </c>
      <c r="I36" s="69">
        <f t="shared" si="0"/>
        <v>24.857142857142858</v>
      </c>
      <c r="J36" s="70">
        <v>0</v>
      </c>
      <c r="K36" s="71" t="s">
        <v>206</v>
      </c>
      <c r="L36" s="307"/>
      <c r="M36" s="66">
        <v>0</v>
      </c>
      <c r="N36" s="39" t="s">
        <v>128</v>
      </c>
      <c r="O36" s="40" t="s">
        <v>129</v>
      </c>
      <c r="P36" s="85" t="s">
        <v>338</v>
      </c>
      <c r="Q36" s="86" t="s">
        <v>385</v>
      </c>
      <c r="R36" s="74" t="s">
        <v>406</v>
      </c>
      <c r="S36" s="75">
        <v>44926</v>
      </c>
      <c r="T36" s="76"/>
      <c r="U36" s="77"/>
      <c r="V36" s="78"/>
    </row>
    <row r="37" spans="1:22" ht="36" x14ac:dyDescent="0.25">
      <c r="A37" s="330"/>
      <c r="B37" s="328"/>
      <c r="C37" s="329"/>
      <c r="D37" s="328"/>
      <c r="E37" s="83" t="s">
        <v>183</v>
      </c>
      <c r="F37" s="84" t="s">
        <v>198</v>
      </c>
      <c r="G37" s="68">
        <v>44752</v>
      </c>
      <c r="H37" s="68">
        <v>44926</v>
      </c>
      <c r="I37" s="69">
        <f t="shared" si="0"/>
        <v>24.857142857142858</v>
      </c>
      <c r="J37" s="70">
        <v>0</v>
      </c>
      <c r="K37" s="71" t="s">
        <v>206</v>
      </c>
      <c r="L37" s="307"/>
      <c r="M37" s="66">
        <v>0</v>
      </c>
      <c r="N37" s="39" t="s">
        <v>128</v>
      </c>
      <c r="O37" s="40" t="s">
        <v>129</v>
      </c>
      <c r="P37" s="85" t="s">
        <v>348</v>
      </c>
      <c r="Q37" s="86" t="s">
        <v>385</v>
      </c>
      <c r="R37" s="74" t="s">
        <v>406</v>
      </c>
      <c r="S37" s="75">
        <v>44926</v>
      </c>
      <c r="T37" s="76"/>
      <c r="U37" s="77"/>
      <c r="V37" s="78"/>
    </row>
    <row r="38" spans="1:22" ht="36" x14ac:dyDescent="0.25">
      <c r="A38" s="330"/>
      <c r="B38" s="328"/>
      <c r="C38" s="329"/>
      <c r="D38" s="328"/>
      <c r="E38" s="83" t="s">
        <v>184</v>
      </c>
      <c r="F38" s="84" t="s">
        <v>199</v>
      </c>
      <c r="G38" s="68">
        <v>44752</v>
      </c>
      <c r="H38" s="68">
        <v>44926</v>
      </c>
      <c r="I38" s="69">
        <f t="shared" si="0"/>
        <v>24.857142857142858</v>
      </c>
      <c r="J38" s="70">
        <v>0</v>
      </c>
      <c r="K38" s="71" t="s">
        <v>206</v>
      </c>
      <c r="L38" s="307"/>
      <c r="M38" s="66">
        <v>0</v>
      </c>
      <c r="N38" s="39" t="s">
        <v>128</v>
      </c>
      <c r="O38" s="40" t="s">
        <v>129</v>
      </c>
      <c r="P38" s="85" t="s">
        <v>338</v>
      </c>
      <c r="Q38" s="86" t="s">
        <v>385</v>
      </c>
      <c r="R38" s="74" t="s">
        <v>406</v>
      </c>
      <c r="S38" s="75">
        <v>44926</v>
      </c>
      <c r="T38" s="76"/>
      <c r="U38" s="77"/>
      <c r="V38" s="78"/>
    </row>
    <row r="39" spans="1:22" ht="36" x14ac:dyDescent="0.25">
      <c r="A39" s="330"/>
      <c r="B39" s="328"/>
      <c r="C39" s="329"/>
      <c r="D39" s="328"/>
      <c r="E39" s="83" t="s">
        <v>185</v>
      </c>
      <c r="F39" s="84" t="s">
        <v>349</v>
      </c>
      <c r="G39" s="68">
        <v>44566</v>
      </c>
      <c r="H39" s="68">
        <v>44926</v>
      </c>
      <c r="I39" s="69">
        <f t="shared" si="0"/>
        <v>51.428571428571431</v>
      </c>
      <c r="J39" s="70">
        <v>0</v>
      </c>
      <c r="K39" s="71" t="s">
        <v>207</v>
      </c>
      <c r="L39" s="307"/>
      <c r="M39" s="66">
        <v>0</v>
      </c>
      <c r="N39" s="39" t="s">
        <v>128</v>
      </c>
      <c r="O39" s="40" t="s">
        <v>129</v>
      </c>
      <c r="P39" s="85" t="s">
        <v>364</v>
      </c>
      <c r="Q39" s="86" t="s">
        <v>386</v>
      </c>
      <c r="R39" s="74" t="s">
        <v>406</v>
      </c>
      <c r="S39" s="75">
        <v>44926</v>
      </c>
      <c r="T39" s="76"/>
      <c r="U39" s="77"/>
      <c r="V39" s="78"/>
    </row>
    <row r="40" spans="1:22" ht="108.75" customHeight="1" x14ac:dyDescent="0.25">
      <c r="A40" s="330"/>
      <c r="B40" s="328"/>
      <c r="C40" s="329"/>
      <c r="D40" s="328"/>
      <c r="E40" s="83" t="s">
        <v>186</v>
      </c>
      <c r="F40" s="84" t="s">
        <v>200</v>
      </c>
      <c r="G40" s="68">
        <v>44387</v>
      </c>
      <c r="H40" s="68">
        <v>44926</v>
      </c>
      <c r="I40" s="69">
        <f t="shared" si="0"/>
        <v>77</v>
      </c>
      <c r="J40" s="70">
        <v>0</v>
      </c>
      <c r="K40" s="71" t="s">
        <v>208</v>
      </c>
      <c r="L40" s="307"/>
      <c r="M40" s="66">
        <v>0</v>
      </c>
      <c r="N40" s="39" t="s">
        <v>128</v>
      </c>
      <c r="O40" s="40" t="s">
        <v>129</v>
      </c>
      <c r="P40" s="85" t="s">
        <v>351</v>
      </c>
      <c r="Q40" s="80" t="s">
        <v>421</v>
      </c>
      <c r="R40" s="74" t="s">
        <v>406</v>
      </c>
      <c r="S40" s="75">
        <v>44926</v>
      </c>
      <c r="T40" s="76"/>
      <c r="U40" s="77"/>
      <c r="V40" s="78"/>
    </row>
    <row r="41" spans="1:22" ht="108.75" customHeight="1" x14ac:dyDescent="0.25">
      <c r="A41" s="330"/>
      <c r="B41" s="328"/>
      <c r="C41" s="329"/>
      <c r="D41" s="328"/>
      <c r="E41" s="83" t="s">
        <v>187</v>
      </c>
      <c r="F41" s="84" t="s">
        <v>201</v>
      </c>
      <c r="G41" s="68">
        <v>44387</v>
      </c>
      <c r="H41" s="68">
        <v>44926</v>
      </c>
      <c r="I41" s="69">
        <f t="shared" si="0"/>
        <v>77</v>
      </c>
      <c r="J41" s="70">
        <v>0</v>
      </c>
      <c r="K41" s="71" t="s">
        <v>209</v>
      </c>
      <c r="L41" s="307"/>
      <c r="M41" s="66">
        <v>0</v>
      </c>
      <c r="N41" s="39" t="s">
        <v>128</v>
      </c>
      <c r="O41" s="40" t="s">
        <v>129</v>
      </c>
      <c r="P41" s="85" t="s">
        <v>368</v>
      </c>
      <c r="Q41" s="80" t="s">
        <v>421</v>
      </c>
      <c r="R41" s="87" t="s">
        <v>406</v>
      </c>
      <c r="S41" s="75">
        <v>44926</v>
      </c>
      <c r="T41" s="76"/>
      <c r="U41" s="77"/>
      <c r="V41" s="78"/>
    </row>
    <row r="42" spans="1:22" ht="108.75" customHeight="1" x14ac:dyDescent="0.25">
      <c r="A42" s="330"/>
      <c r="B42" s="328"/>
      <c r="C42" s="329"/>
      <c r="D42" s="328"/>
      <c r="E42" s="83" t="s">
        <v>188</v>
      </c>
      <c r="F42" s="84" t="s">
        <v>202</v>
      </c>
      <c r="G42" s="68">
        <v>44206</v>
      </c>
      <c r="H42" s="68">
        <v>44926</v>
      </c>
      <c r="I42" s="69">
        <f>(H42-G42)/7</f>
        <v>102.85714285714286</v>
      </c>
      <c r="J42" s="70">
        <v>0</v>
      </c>
      <c r="K42" s="71" t="s">
        <v>210</v>
      </c>
      <c r="L42" s="307"/>
      <c r="M42" s="66">
        <v>0</v>
      </c>
      <c r="N42" s="39" t="s">
        <v>128</v>
      </c>
      <c r="O42" s="40" t="s">
        <v>129</v>
      </c>
      <c r="P42" s="85" t="s">
        <v>365</v>
      </c>
      <c r="Q42" s="80" t="s">
        <v>422</v>
      </c>
      <c r="R42" s="74" t="s">
        <v>406</v>
      </c>
      <c r="S42" s="75">
        <v>44926</v>
      </c>
      <c r="T42" s="76"/>
      <c r="U42" s="77"/>
      <c r="V42" s="78"/>
    </row>
    <row r="43" spans="1:22" ht="230.25" customHeight="1" x14ac:dyDescent="0.25">
      <c r="A43" s="330"/>
      <c r="B43" s="328"/>
      <c r="C43" s="329"/>
      <c r="D43" s="328"/>
      <c r="E43" s="83" t="s">
        <v>189</v>
      </c>
      <c r="F43" s="84" t="s">
        <v>203</v>
      </c>
      <c r="G43" s="68">
        <v>44387</v>
      </c>
      <c r="H43" s="68">
        <v>44926</v>
      </c>
      <c r="I43" s="69">
        <f t="shared" si="0"/>
        <v>77</v>
      </c>
      <c r="J43" s="70">
        <v>5.9999999999999995E-4</v>
      </c>
      <c r="K43" s="71" t="s">
        <v>211</v>
      </c>
      <c r="L43" s="307"/>
      <c r="M43" s="66">
        <v>0</v>
      </c>
      <c r="N43" s="39" t="s">
        <v>128</v>
      </c>
      <c r="O43" s="40" t="s">
        <v>129</v>
      </c>
      <c r="P43" s="85" t="s">
        <v>339</v>
      </c>
      <c r="Q43" s="73" t="s">
        <v>423</v>
      </c>
      <c r="R43" s="88" t="s">
        <v>406</v>
      </c>
      <c r="S43" s="75">
        <v>44926</v>
      </c>
      <c r="T43" s="76"/>
      <c r="U43" s="77"/>
      <c r="V43" s="78"/>
    </row>
    <row r="44" spans="1:22" ht="36" x14ac:dyDescent="0.25">
      <c r="A44" s="330"/>
      <c r="B44" s="328"/>
      <c r="C44" s="329"/>
      <c r="D44" s="328"/>
      <c r="E44" s="83" t="s">
        <v>190</v>
      </c>
      <c r="F44" s="84" t="s">
        <v>204</v>
      </c>
      <c r="G44" s="68">
        <v>44752</v>
      </c>
      <c r="H44" s="68">
        <v>44926</v>
      </c>
      <c r="I44" s="69">
        <f t="shared" si="0"/>
        <v>24.857142857142858</v>
      </c>
      <c r="J44" s="70">
        <v>0</v>
      </c>
      <c r="K44" s="71" t="s">
        <v>205</v>
      </c>
      <c r="L44" s="307"/>
      <c r="M44" s="66">
        <v>0</v>
      </c>
      <c r="N44" s="39" t="s">
        <v>128</v>
      </c>
      <c r="O44" s="40" t="s">
        <v>129</v>
      </c>
      <c r="P44" s="85" t="s">
        <v>143</v>
      </c>
      <c r="Q44" s="86" t="s">
        <v>385</v>
      </c>
      <c r="R44" s="74" t="s">
        <v>406</v>
      </c>
      <c r="S44" s="75">
        <v>44926</v>
      </c>
      <c r="T44" s="76"/>
      <c r="U44" s="77"/>
      <c r="V44" s="78"/>
    </row>
    <row r="45" spans="1:22" ht="69" customHeight="1" x14ac:dyDescent="0.25">
      <c r="A45" s="333">
        <v>4</v>
      </c>
      <c r="B45" s="334" t="s">
        <v>156</v>
      </c>
      <c r="C45" s="395" t="s">
        <v>48</v>
      </c>
      <c r="D45" s="334" t="s">
        <v>91</v>
      </c>
      <c r="E45" s="89" t="s">
        <v>59</v>
      </c>
      <c r="F45" s="90" t="s">
        <v>234</v>
      </c>
      <c r="G45" s="91">
        <v>44774</v>
      </c>
      <c r="H45" s="91">
        <v>44926</v>
      </c>
      <c r="I45" s="92">
        <f t="shared" si="0"/>
        <v>21.714285714285715</v>
      </c>
      <c r="J45" s="93">
        <v>0</v>
      </c>
      <c r="K45" s="94" t="s">
        <v>379</v>
      </c>
      <c r="L45" s="396">
        <f>SUM(J45:J51)</f>
        <v>0</v>
      </c>
      <c r="M45" s="89">
        <v>0</v>
      </c>
      <c r="N45" s="39" t="s">
        <v>128</v>
      </c>
      <c r="O45" s="40" t="s">
        <v>129</v>
      </c>
      <c r="P45" s="95" t="s">
        <v>350</v>
      </c>
      <c r="Q45" s="96" t="s">
        <v>424</v>
      </c>
      <c r="R45" s="97" t="s">
        <v>406</v>
      </c>
      <c r="S45" s="98">
        <v>44926</v>
      </c>
      <c r="T45" s="99"/>
      <c r="U45" s="100"/>
      <c r="V45" s="101"/>
    </row>
    <row r="46" spans="1:22" ht="66.75" customHeight="1" x14ac:dyDescent="0.25">
      <c r="A46" s="333"/>
      <c r="B46" s="334"/>
      <c r="C46" s="395"/>
      <c r="D46" s="334"/>
      <c r="E46" s="89" t="s">
        <v>60</v>
      </c>
      <c r="F46" s="90" t="s">
        <v>235</v>
      </c>
      <c r="G46" s="91">
        <v>44774</v>
      </c>
      <c r="H46" s="91">
        <v>44926</v>
      </c>
      <c r="I46" s="92">
        <f t="shared" si="0"/>
        <v>21.714285714285715</v>
      </c>
      <c r="J46" s="93">
        <v>0</v>
      </c>
      <c r="K46" s="94" t="s">
        <v>239</v>
      </c>
      <c r="L46" s="396"/>
      <c r="M46" s="89">
        <v>0</v>
      </c>
      <c r="N46" s="39" t="s">
        <v>128</v>
      </c>
      <c r="O46" s="40" t="s">
        <v>129</v>
      </c>
      <c r="P46" s="95" t="s">
        <v>350</v>
      </c>
      <c r="Q46" s="96" t="s">
        <v>424</v>
      </c>
      <c r="R46" s="97" t="s">
        <v>406</v>
      </c>
      <c r="S46" s="98">
        <v>44926</v>
      </c>
      <c r="T46" s="99"/>
      <c r="U46" s="100"/>
      <c r="V46" s="101"/>
    </row>
    <row r="47" spans="1:22" ht="69.75" customHeight="1" x14ac:dyDescent="0.25">
      <c r="A47" s="333"/>
      <c r="B47" s="334"/>
      <c r="C47" s="395"/>
      <c r="D47" s="334"/>
      <c r="E47" s="102" t="s">
        <v>61</v>
      </c>
      <c r="F47" s="103" t="s">
        <v>236</v>
      </c>
      <c r="G47" s="91">
        <v>44774</v>
      </c>
      <c r="H47" s="91">
        <v>44926</v>
      </c>
      <c r="I47" s="92">
        <f t="shared" si="0"/>
        <v>21.714285714285715</v>
      </c>
      <c r="J47" s="93">
        <v>0</v>
      </c>
      <c r="K47" s="104" t="s">
        <v>239</v>
      </c>
      <c r="L47" s="396"/>
      <c r="M47" s="89">
        <v>0</v>
      </c>
      <c r="N47" s="39" t="s">
        <v>128</v>
      </c>
      <c r="O47" s="40" t="s">
        <v>129</v>
      </c>
      <c r="P47" s="95" t="s">
        <v>350</v>
      </c>
      <c r="Q47" s="96" t="s">
        <v>424</v>
      </c>
      <c r="R47" s="97" t="s">
        <v>406</v>
      </c>
      <c r="S47" s="98">
        <v>44926</v>
      </c>
      <c r="T47" s="99"/>
      <c r="U47" s="100"/>
      <c r="V47" s="101"/>
    </row>
    <row r="48" spans="1:22" ht="73.5" customHeight="1" x14ac:dyDescent="0.25">
      <c r="A48" s="333"/>
      <c r="B48" s="334"/>
      <c r="C48" s="395"/>
      <c r="D48" s="334"/>
      <c r="E48" s="102" t="s">
        <v>118</v>
      </c>
      <c r="F48" s="103" t="s">
        <v>237</v>
      </c>
      <c r="G48" s="91">
        <v>44774</v>
      </c>
      <c r="H48" s="91">
        <v>44926</v>
      </c>
      <c r="I48" s="92">
        <f t="shared" si="0"/>
        <v>21.714285714285715</v>
      </c>
      <c r="J48" s="93">
        <v>0</v>
      </c>
      <c r="K48" s="104" t="s">
        <v>239</v>
      </c>
      <c r="L48" s="396"/>
      <c r="M48" s="89">
        <v>0</v>
      </c>
      <c r="N48" s="39" t="s">
        <v>128</v>
      </c>
      <c r="O48" s="40" t="s">
        <v>129</v>
      </c>
      <c r="P48" s="95" t="s">
        <v>350</v>
      </c>
      <c r="Q48" s="96" t="s">
        <v>424</v>
      </c>
      <c r="R48" s="97" t="s">
        <v>406</v>
      </c>
      <c r="S48" s="98">
        <v>44926</v>
      </c>
      <c r="T48" s="99"/>
      <c r="U48" s="100"/>
      <c r="V48" s="101"/>
    </row>
    <row r="49" spans="1:22" ht="66" customHeight="1" x14ac:dyDescent="0.25">
      <c r="A49" s="333"/>
      <c r="B49" s="334"/>
      <c r="C49" s="395"/>
      <c r="D49" s="334"/>
      <c r="E49" s="102" t="s">
        <v>119</v>
      </c>
      <c r="F49" s="103" t="s">
        <v>238</v>
      </c>
      <c r="G49" s="91">
        <v>44561</v>
      </c>
      <c r="H49" s="91">
        <v>44926</v>
      </c>
      <c r="I49" s="92">
        <f t="shared" si="0"/>
        <v>52.142857142857146</v>
      </c>
      <c r="J49" s="93">
        <v>0</v>
      </c>
      <c r="K49" s="104" t="s">
        <v>240</v>
      </c>
      <c r="L49" s="396"/>
      <c r="M49" s="89">
        <v>0</v>
      </c>
      <c r="N49" s="39" t="s">
        <v>128</v>
      </c>
      <c r="O49" s="40" t="s">
        <v>129</v>
      </c>
      <c r="P49" s="95" t="s">
        <v>350</v>
      </c>
      <c r="Q49" s="96" t="s">
        <v>425</v>
      </c>
      <c r="R49" s="97" t="s">
        <v>406</v>
      </c>
      <c r="S49" s="98">
        <v>44926</v>
      </c>
      <c r="T49" s="99"/>
      <c r="U49" s="100"/>
      <c r="V49" s="101"/>
    </row>
    <row r="50" spans="1:22" ht="67.5" customHeight="1" x14ac:dyDescent="0.25">
      <c r="A50" s="333"/>
      <c r="B50" s="334"/>
      <c r="C50" s="395"/>
      <c r="D50" s="334"/>
      <c r="E50" s="102" t="s">
        <v>120</v>
      </c>
      <c r="F50" s="103" t="s">
        <v>212</v>
      </c>
      <c r="G50" s="91">
        <v>44561</v>
      </c>
      <c r="H50" s="91">
        <v>44926</v>
      </c>
      <c r="I50" s="92">
        <f t="shared" si="0"/>
        <v>52.142857142857146</v>
      </c>
      <c r="J50" s="93">
        <v>0</v>
      </c>
      <c r="K50" s="104" t="s">
        <v>214</v>
      </c>
      <c r="L50" s="396"/>
      <c r="M50" s="89">
        <v>0</v>
      </c>
      <c r="N50" s="39" t="s">
        <v>128</v>
      </c>
      <c r="O50" s="40" t="s">
        <v>129</v>
      </c>
      <c r="P50" s="105" t="s">
        <v>350</v>
      </c>
      <c r="Q50" s="96" t="s">
        <v>426</v>
      </c>
      <c r="R50" s="97" t="s">
        <v>406</v>
      </c>
      <c r="S50" s="98">
        <v>44926</v>
      </c>
      <c r="T50" s="99"/>
      <c r="U50" s="100"/>
      <c r="V50" s="101"/>
    </row>
    <row r="51" spans="1:22" ht="35.25" customHeight="1" x14ac:dyDescent="0.25">
      <c r="A51" s="333"/>
      <c r="B51" s="334"/>
      <c r="C51" s="395"/>
      <c r="D51" s="334"/>
      <c r="E51" s="102" t="s">
        <v>121</v>
      </c>
      <c r="F51" s="103" t="s">
        <v>213</v>
      </c>
      <c r="G51" s="91">
        <v>44561</v>
      </c>
      <c r="H51" s="91">
        <v>44926</v>
      </c>
      <c r="I51" s="92">
        <f t="shared" si="0"/>
        <v>52.142857142857146</v>
      </c>
      <c r="J51" s="93">
        <v>0</v>
      </c>
      <c r="K51" s="104" t="s">
        <v>214</v>
      </c>
      <c r="L51" s="396"/>
      <c r="M51" s="89">
        <v>0</v>
      </c>
      <c r="N51" s="39" t="s">
        <v>128</v>
      </c>
      <c r="O51" s="40" t="s">
        <v>129</v>
      </c>
      <c r="P51" s="105" t="s">
        <v>350</v>
      </c>
      <c r="Q51" s="106" t="s">
        <v>387</v>
      </c>
      <c r="R51" s="97" t="s">
        <v>406</v>
      </c>
      <c r="S51" s="98">
        <v>44926</v>
      </c>
      <c r="T51" s="99"/>
      <c r="U51" s="100"/>
      <c r="V51" s="101"/>
    </row>
    <row r="52" spans="1:22" ht="208.5" customHeight="1" x14ac:dyDescent="0.25">
      <c r="A52" s="294">
        <v>5</v>
      </c>
      <c r="B52" s="388" t="s">
        <v>157</v>
      </c>
      <c r="C52" s="389" t="s">
        <v>49</v>
      </c>
      <c r="D52" s="388" t="s">
        <v>92</v>
      </c>
      <c r="E52" s="107" t="s">
        <v>215</v>
      </c>
      <c r="F52" s="108" t="s">
        <v>216</v>
      </c>
      <c r="G52" s="109">
        <v>44387</v>
      </c>
      <c r="H52" s="109">
        <v>44752</v>
      </c>
      <c r="I52" s="110">
        <f t="shared" si="0"/>
        <v>52.142857142857146</v>
      </c>
      <c r="J52" s="111">
        <v>3.3E-3</v>
      </c>
      <c r="K52" s="112" t="s">
        <v>352</v>
      </c>
      <c r="L52" s="290">
        <f>SUM(J52:J56)</f>
        <v>6.0999999999999995E-3</v>
      </c>
      <c r="M52" s="107">
        <v>0</v>
      </c>
      <c r="N52" s="39" t="s">
        <v>128</v>
      </c>
      <c r="O52" s="40" t="s">
        <v>129</v>
      </c>
      <c r="P52" s="113" t="s">
        <v>369</v>
      </c>
      <c r="Q52" s="114" t="s">
        <v>427</v>
      </c>
      <c r="R52" s="115" t="s">
        <v>406</v>
      </c>
      <c r="S52" s="116">
        <v>44752</v>
      </c>
      <c r="T52" s="117"/>
      <c r="U52" s="118"/>
      <c r="V52" s="119"/>
    </row>
    <row r="53" spans="1:22" ht="256.5" customHeight="1" x14ac:dyDescent="0.25">
      <c r="A53" s="294"/>
      <c r="B53" s="388"/>
      <c r="C53" s="389"/>
      <c r="D53" s="388"/>
      <c r="E53" s="107" t="s">
        <v>217</v>
      </c>
      <c r="F53" s="108" t="s">
        <v>218</v>
      </c>
      <c r="G53" s="109">
        <v>44439</v>
      </c>
      <c r="H53" s="109">
        <v>44926</v>
      </c>
      <c r="I53" s="110">
        <f t="shared" si="0"/>
        <v>69.571428571428569</v>
      </c>
      <c r="J53" s="111">
        <v>2.8E-3</v>
      </c>
      <c r="K53" s="112" t="s">
        <v>206</v>
      </c>
      <c r="L53" s="290"/>
      <c r="M53" s="107">
        <v>0</v>
      </c>
      <c r="N53" s="39" t="s">
        <v>128</v>
      </c>
      <c r="O53" s="40" t="s">
        <v>129</v>
      </c>
      <c r="P53" s="113" t="s">
        <v>370</v>
      </c>
      <c r="Q53" s="120" t="s">
        <v>428</v>
      </c>
      <c r="R53" s="115" t="s">
        <v>406</v>
      </c>
      <c r="S53" s="116">
        <v>44926</v>
      </c>
      <c r="T53" s="117"/>
      <c r="U53" s="118"/>
      <c r="V53" s="119"/>
    </row>
    <row r="54" spans="1:22" ht="36" x14ac:dyDescent="0.25">
      <c r="A54" s="294"/>
      <c r="B54" s="388"/>
      <c r="C54" s="389"/>
      <c r="D54" s="388"/>
      <c r="E54" s="107" t="s">
        <v>61</v>
      </c>
      <c r="F54" s="108" t="s">
        <v>219</v>
      </c>
      <c r="G54" s="109">
        <v>44500</v>
      </c>
      <c r="H54" s="109">
        <v>44926</v>
      </c>
      <c r="I54" s="110">
        <f t="shared" si="0"/>
        <v>60.857142857142854</v>
      </c>
      <c r="J54" s="111">
        <v>0</v>
      </c>
      <c r="K54" s="112" t="s">
        <v>222</v>
      </c>
      <c r="L54" s="290"/>
      <c r="M54" s="107">
        <v>0</v>
      </c>
      <c r="N54" s="39" t="s">
        <v>128</v>
      </c>
      <c r="O54" s="40" t="s">
        <v>129</v>
      </c>
      <c r="P54" s="113" t="s">
        <v>351</v>
      </c>
      <c r="Q54" s="121" t="s">
        <v>389</v>
      </c>
      <c r="R54" s="115" t="s">
        <v>406</v>
      </c>
      <c r="S54" s="116">
        <v>44926</v>
      </c>
      <c r="T54" s="117"/>
      <c r="U54" s="118"/>
      <c r="V54" s="119"/>
    </row>
    <row r="55" spans="1:22" ht="36" x14ac:dyDescent="0.25">
      <c r="A55" s="294"/>
      <c r="B55" s="388"/>
      <c r="C55" s="389"/>
      <c r="D55" s="388"/>
      <c r="E55" s="107" t="s">
        <v>118</v>
      </c>
      <c r="F55" s="108" t="s">
        <v>220</v>
      </c>
      <c r="G55" s="109">
        <v>44500</v>
      </c>
      <c r="H55" s="109">
        <v>44905</v>
      </c>
      <c r="I55" s="110">
        <f t="shared" si="0"/>
        <v>57.857142857142854</v>
      </c>
      <c r="J55" s="111">
        <v>0</v>
      </c>
      <c r="K55" s="112" t="s">
        <v>223</v>
      </c>
      <c r="L55" s="290"/>
      <c r="M55" s="107">
        <v>0</v>
      </c>
      <c r="N55" s="39" t="s">
        <v>128</v>
      </c>
      <c r="O55" s="40" t="s">
        <v>129</v>
      </c>
      <c r="P55" s="113" t="s">
        <v>351</v>
      </c>
      <c r="Q55" s="121" t="s">
        <v>389</v>
      </c>
      <c r="R55" s="115" t="s">
        <v>406</v>
      </c>
      <c r="S55" s="116">
        <v>44905</v>
      </c>
      <c r="T55" s="117"/>
      <c r="U55" s="118"/>
      <c r="V55" s="119"/>
    </row>
    <row r="56" spans="1:22" ht="111.75" customHeight="1" x14ac:dyDescent="0.25">
      <c r="A56" s="294"/>
      <c r="B56" s="388"/>
      <c r="C56" s="389"/>
      <c r="D56" s="388"/>
      <c r="E56" s="107" t="s">
        <v>119</v>
      </c>
      <c r="F56" s="108" t="s">
        <v>221</v>
      </c>
      <c r="G56" s="109">
        <v>44207</v>
      </c>
      <c r="H56" s="109">
        <v>44841</v>
      </c>
      <c r="I56" s="110">
        <f t="shared" si="0"/>
        <v>90.571428571428569</v>
      </c>
      <c r="J56" s="111">
        <v>0</v>
      </c>
      <c r="K56" s="112" t="s">
        <v>206</v>
      </c>
      <c r="L56" s="290"/>
      <c r="M56" s="107">
        <v>0</v>
      </c>
      <c r="N56" s="39" t="s">
        <v>128</v>
      </c>
      <c r="O56" s="40" t="s">
        <v>129</v>
      </c>
      <c r="P56" s="113" t="s">
        <v>371</v>
      </c>
      <c r="Q56" s="122" t="s">
        <v>429</v>
      </c>
      <c r="R56" s="115" t="s">
        <v>406</v>
      </c>
      <c r="S56" s="116">
        <v>44841</v>
      </c>
      <c r="T56" s="117"/>
      <c r="U56" s="118"/>
      <c r="V56" s="119"/>
    </row>
    <row r="57" spans="1:22" ht="36" customHeight="1" x14ac:dyDescent="0.25">
      <c r="A57" s="384">
        <v>6</v>
      </c>
      <c r="B57" s="390" t="s">
        <v>158</v>
      </c>
      <c r="C57" s="393" t="s">
        <v>50</v>
      </c>
      <c r="D57" s="390" t="s">
        <v>93</v>
      </c>
      <c r="E57" s="123" t="s">
        <v>59</v>
      </c>
      <c r="F57" s="124" t="s">
        <v>113</v>
      </c>
      <c r="G57" s="125">
        <v>43906</v>
      </c>
      <c r="H57" s="125">
        <v>43966</v>
      </c>
      <c r="I57" s="126">
        <f t="shared" ref="I57:I116" si="1">(H57-G57)/7</f>
        <v>8.5714285714285712</v>
      </c>
      <c r="J57" s="127">
        <v>1.389E-2</v>
      </c>
      <c r="K57" s="128" t="s">
        <v>114</v>
      </c>
      <c r="L57" s="394">
        <f>SUM(J57:J62)</f>
        <v>8.3339999999999997E-2</v>
      </c>
      <c r="M57" s="123">
        <v>0</v>
      </c>
      <c r="N57" s="39" t="s">
        <v>128</v>
      </c>
      <c r="O57" s="40" t="s">
        <v>129</v>
      </c>
      <c r="P57" s="129" t="s">
        <v>143</v>
      </c>
      <c r="Q57" s="283" t="s">
        <v>430</v>
      </c>
      <c r="R57" s="297" t="s">
        <v>406</v>
      </c>
      <c r="S57" s="130">
        <v>43966</v>
      </c>
      <c r="T57" s="131"/>
      <c r="U57" s="132"/>
      <c r="V57" s="133"/>
    </row>
    <row r="58" spans="1:22" ht="58.5" customHeight="1" x14ac:dyDescent="0.25">
      <c r="A58" s="384"/>
      <c r="B58" s="390"/>
      <c r="C58" s="393"/>
      <c r="D58" s="390"/>
      <c r="E58" s="123" t="s">
        <v>60</v>
      </c>
      <c r="F58" s="124" t="s">
        <v>103</v>
      </c>
      <c r="G58" s="125">
        <v>43944</v>
      </c>
      <c r="H58" s="125">
        <v>44175</v>
      </c>
      <c r="I58" s="126">
        <f t="shared" si="1"/>
        <v>33</v>
      </c>
      <c r="J58" s="127">
        <v>1.389E-2</v>
      </c>
      <c r="K58" s="128" t="s">
        <v>134</v>
      </c>
      <c r="L58" s="394"/>
      <c r="M58" s="123">
        <v>0</v>
      </c>
      <c r="N58" s="39" t="s">
        <v>128</v>
      </c>
      <c r="O58" s="40" t="s">
        <v>129</v>
      </c>
      <c r="P58" s="129" t="s">
        <v>143</v>
      </c>
      <c r="Q58" s="283"/>
      <c r="R58" s="298"/>
      <c r="S58" s="130">
        <v>44175</v>
      </c>
      <c r="T58" s="131"/>
      <c r="U58" s="132"/>
      <c r="V58" s="133"/>
    </row>
    <row r="59" spans="1:22" ht="56.25" customHeight="1" x14ac:dyDescent="0.25">
      <c r="A59" s="384"/>
      <c r="B59" s="390"/>
      <c r="C59" s="393"/>
      <c r="D59" s="390"/>
      <c r="E59" s="123" t="s">
        <v>61</v>
      </c>
      <c r="F59" s="124" t="s">
        <v>131</v>
      </c>
      <c r="G59" s="125">
        <v>43953</v>
      </c>
      <c r="H59" s="125">
        <v>44175</v>
      </c>
      <c r="I59" s="126">
        <f t="shared" si="1"/>
        <v>31.714285714285715</v>
      </c>
      <c r="J59" s="127">
        <v>1.389E-2</v>
      </c>
      <c r="K59" s="128" t="s">
        <v>126</v>
      </c>
      <c r="L59" s="394"/>
      <c r="M59" s="123">
        <v>0</v>
      </c>
      <c r="N59" s="39" t="s">
        <v>128</v>
      </c>
      <c r="O59" s="40" t="s">
        <v>129</v>
      </c>
      <c r="P59" s="129" t="s">
        <v>143</v>
      </c>
      <c r="Q59" s="283"/>
      <c r="R59" s="298"/>
      <c r="S59" s="130">
        <v>44175</v>
      </c>
      <c r="T59" s="131"/>
      <c r="U59" s="132"/>
      <c r="V59" s="133"/>
    </row>
    <row r="60" spans="1:22" ht="40.5" customHeight="1" x14ac:dyDescent="0.25">
      <c r="A60" s="384"/>
      <c r="B60" s="390"/>
      <c r="C60" s="393"/>
      <c r="D60" s="390"/>
      <c r="E60" s="123" t="s">
        <v>118</v>
      </c>
      <c r="F60" s="124" t="s">
        <v>132</v>
      </c>
      <c r="G60" s="125">
        <v>43997</v>
      </c>
      <c r="H60" s="125">
        <v>44175</v>
      </c>
      <c r="I60" s="126">
        <f t="shared" si="1"/>
        <v>25.428571428571427</v>
      </c>
      <c r="J60" s="127">
        <v>1.389E-2</v>
      </c>
      <c r="K60" s="128" t="s">
        <v>126</v>
      </c>
      <c r="L60" s="394"/>
      <c r="M60" s="123">
        <v>0</v>
      </c>
      <c r="N60" s="39" t="s">
        <v>128</v>
      </c>
      <c r="O60" s="40" t="s">
        <v>129</v>
      </c>
      <c r="P60" s="129" t="s">
        <v>143</v>
      </c>
      <c r="Q60" s="283"/>
      <c r="R60" s="298"/>
      <c r="S60" s="130">
        <v>44175</v>
      </c>
      <c r="T60" s="131"/>
      <c r="U60" s="132"/>
      <c r="V60" s="133"/>
    </row>
    <row r="61" spans="1:22" ht="46.5" customHeight="1" x14ac:dyDescent="0.25">
      <c r="A61" s="384"/>
      <c r="B61" s="390"/>
      <c r="C61" s="393"/>
      <c r="D61" s="390"/>
      <c r="E61" s="134" t="s">
        <v>120</v>
      </c>
      <c r="F61" s="135" t="s">
        <v>133</v>
      </c>
      <c r="G61" s="125">
        <v>43966</v>
      </c>
      <c r="H61" s="125">
        <v>44175</v>
      </c>
      <c r="I61" s="126">
        <f t="shared" si="1"/>
        <v>29.857142857142858</v>
      </c>
      <c r="J61" s="127">
        <v>1.389E-2</v>
      </c>
      <c r="K61" s="136" t="s">
        <v>126</v>
      </c>
      <c r="L61" s="394"/>
      <c r="M61" s="123">
        <v>0</v>
      </c>
      <c r="N61" s="39" t="s">
        <v>128</v>
      </c>
      <c r="O61" s="40" t="s">
        <v>129</v>
      </c>
      <c r="P61" s="129" t="s">
        <v>143</v>
      </c>
      <c r="Q61" s="283"/>
      <c r="R61" s="298"/>
      <c r="S61" s="130">
        <v>44175</v>
      </c>
      <c r="T61" s="131"/>
      <c r="U61" s="132"/>
      <c r="V61" s="133"/>
    </row>
    <row r="62" spans="1:22" ht="36" x14ac:dyDescent="0.25">
      <c r="A62" s="384"/>
      <c r="B62" s="390"/>
      <c r="C62" s="393"/>
      <c r="D62" s="390"/>
      <c r="E62" s="134" t="s">
        <v>121</v>
      </c>
      <c r="F62" s="135" t="s">
        <v>224</v>
      </c>
      <c r="G62" s="125">
        <v>44198</v>
      </c>
      <c r="H62" s="125">
        <v>44290</v>
      </c>
      <c r="I62" s="126">
        <f t="shared" si="1"/>
        <v>13.142857142857142</v>
      </c>
      <c r="J62" s="127">
        <v>1.389E-2</v>
      </c>
      <c r="K62" s="136" t="s">
        <v>225</v>
      </c>
      <c r="L62" s="394"/>
      <c r="M62" s="123">
        <v>0</v>
      </c>
      <c r="N62" s="39" t="s">
        <v>128</v>
      </c>
      <c r="O62" s="40" t="s">
        <v>129</v>
      </c>
      <c r="P62" s="137" t="s">
        <v>372</v>
      </c>
      <c r="Q62" s="283"/>
      <c r="R62" s="299"/>
      <c r="S62" s="130">
        <v>44290</v>
      </c>
      <c r="T62" s="131"/>
      <c r="U62" s="132"/>
      <c r="V62" s="133"/>
    </row>
    <row r="63" spans="1:22" ht="48" customHeight="1" x14ac:dyDescent="0.25">
      <c r="A63" s="293">
        <v>7</v>
      </c>
      <c r="B63" s="336" t="s">
        <v>159</v>
      </c>
      <c r="C63" s="391" t="s">
        <v>51</v>
      </c>
      <c r="D63" s="336" t="s">
        <v>94</v>
      </c>
      <c r="E63" s="138" t="s">
        <v>59</v>
      </c>
      <c r="F63" s="139" t="s">
        <v>135</v>
      </c>
      <c r="G63" s="140">
        <v>43970</v>
      </c>
      <c r="H63" s="140">
        <v>44065</v>
      </c>
      <c r="I63" s="141">
        <f t="shared" si="1"/>
        <v>13.571428571428571</v>
      </c>
      <c r="J63" s="142">
        <v>1.1900000000000001E-2</v>
      </c>
      <c r="K63" s="143" t="s">
        <v>209</v>
      </c>
      <c r="L63" s="392">
        <f>SUM(J63:J69)</f>
        <v>2.5900000000000003E-2</v>
      </c>
      <c r="M63" s="138">
        <v>0</v>
      </c>
      <c r="N63" s="39" t="s">
        <v>128</v>
      </c>
      <c r="O63" s="40" t="s">
        <v>129</v>
      </c>
      <c r="P63" s="144" t="s">
        <v>147</v>
      </c>
      <c r="Q63" s="145" t="s">
        <v>388</v>
      </c>
      <c r="R63" s="146" t="s">
        <v>406</v>
      </c>
      <c r="S63" s="147">
        <v>44065</v>
      </c>
      <c r="T63" s="148"/>
      <c r="U63" s="149"/>
      <c r="V63" s="150"/>
    </row>
    <row r="64" spans="1:22" ht="119.25" customHeight="1" x14ac:dyDescent="0.25">
      <c r="A64" s="293"/>
      <c r="B64" s="336"/>
      <c r="C64" s="391"/>
      <c r="D64" s="336"/>
      <c r="E64" s="138" t="s">
        <v>60</v>
      </c>
      <c r="F64" s="139" t="s">
        <v>115</v>
      </c>
      <c r="G64" s="140">
        <v>43970</v>
      </c>
      <c r="H64" s="140">
        <v>44175</v>
      </c>
      <c r="I64" s="141">
        <f t="shared" si="1"/>
        <v>29.285714285714285</v>
      </c>
      <c r="J64" s="142">
        <v>5.9500000000000004E-3</v>
      </c>
      <c r="K64" s="151" t="s">
        <v>232</v>
      </c>
      <c r="L64" s="392"/>
      <c r="M64" s="138">
        <v>0</v>
      </c>
      <c r="N64" s="39" t="s">
        <v>128</v>
      </c>
      <c r="O64" s="40" t="s">
        <v>129</v>
      </c>
      <c r="P64" s="144" t="s">
        <v>353</v>
      </c>
      <c r="Q64" s="145" t="s">
        <v>399</v>
      </c>
      <c r="R64" s="146" t="s">
        <v>406</v>
      </c>
      <c r="S64" s="147">
        <v>44175</v>
      </c>
      <c r="T64" s="148"/>
      <c r="U64" s="149"/>
      <c r="V64" s="150"/>
    </row>
    <row r="65" spans="1:22" ht="116.25" customHeight="1" x14ac:dyDescent="0.25">
      <c r="A65" s="293"/>
      <c r="B65" s="336"/>
      <c r="C65" s="391"/>
      <c r="D65" s="336"/>
      <c r="E65" s="138" t="s">
        <v>61</v>
      </c>
      <c r="F65" s="139" t="s">
        <v>136</v>
      </c>
      <c r="G65" s="140">
        <v>44105</v>
      </c>
      <c r="H65" s="140">
        <v>44175</v>
      </c>
      <c r="I65" s="141">
        <f t="shared" si="1"/>
        <v>10</v>
      </c>
      <c r="J65" s="142">
        <v>7.0499999999999998E-3</v>
      </c>
      <c r="K65" s="151" t="s">
        <v>233</v>
      </c>
      <c r="L65" s="392"/>
      <c r="M65" s="138">
        <v>0</v>
      </c>
      <c r="N65" s="39" t="s">
        <v>128</v>
      </c>
      <c r="O65" s="40" t="s">
        <v>129</v>
      </c>
      <c r="P65" s="144" t="s">
        <v>146</v>
      </c>
      <c r="Q65" s="145" t="s">
        <v>400</v>
      </c>
      <c r="R65" s="152" t="s">
        <v>406</v>
      </c>
      <c r="S65" s="147">
        <v>44175</v>
      </c>
      <c r="T65" s="148"/>
      <c r="U65" s="149"/>
      <c r="V65" s="150"/>
    </row>
    <row r="66" spans="1:22" ht="366.75" customHeight="1" x14ac:dyDescent="0.25">
      <c r="A66" s="293"/>
      <c r="B66" s="336"/>
      <c r="C66" s="391"/>
      <c r="D66" s="336"/>
      <c r="E66" s="153" t="s">
        <v>118</v>
      </c>
      <c r="F66" s="154" t="s">
        <v>226</v>
      </c>
      <c r="G66" s="140">
        <v>44439</v>
      </c>
      <c r="H66" s="140">
        <v>44926</v>
      </c>
      <c r="I66" s="141">
        <f t="shared" si="1"/>
        <v>69.571428571428569</v>
      </c>
      <c r="J66" s="142">
        <v>1E-3</v>
      </c>
      <c r="K66" s="151" t="s">
        <v>352</v>
      </c>
      <c r="L66" s="392"/>
      <c r="M66" s="138">
        <v>0</v>
      </c>
      <c r="N66" s="39" t="s">
        <v>128</v>
      </c>
      <c r="O66" s="40" t="s">
        <v>129</v>
      </c>
      <c r="P66" s="155" t="s">
        <v>369</v>
      </c>
      <c r="Q66" s="156" t="s">
        <v>431</v>
      </c>
      <c r="R66" s="152" t="s">
        <v>406</v>
      </c>
      <c r="S66" s="147">
        <v>44926</v>
      </c>
      <c r="T66" s="148"/>
      <c r="U66" s="149"/>
      <c r="V66" s="150"/>
    </row>
    <row r="67" spans="1:22" ht="109.5" customHeight="1" x14ac:dyDescent="0.25">
      <c r="A67" s="293"/>
      <c r="B67" s="336"/>
      <c r="C67" s="391"/>
      <c r="D67" s="336"/>
      <c r="E67" s="153" t="s">
        <v>119</v>
      </c>
      <c r="F67" s="154" t="s">
        <v>227</v>
      </c>
      <c r="G67" s="140">
        <v>44348</v>
      </c>
      <c r="H67" s="140">
        <v>44773</v>
      </c>
      <c r="I67" s="141">
        <f t="shared" si="1"/>
        <v>60.714285714285715</v>
      </c>
      <c r="J67" s="142">
        <v>0</v>
      </c>
      <c r="K67" s="151" t="s">
        <v>230</v>
      </c>
      <c r="L67" s="392"/>
      <c r="M67" s="138">
        <v>0</v>
      </c>
      <c r="N67" s="39" t="s">
        <v>128</v>
      </c>
      <c r="O67" s="40" t="s">
        <v>129</v>
      </c>
      <c r="P67" s="155" t="s">
        <v>373</v>
      </c>
      <c r="Q67" s="157" t="s">
        <v>433</v>
      </c>
      <c r="R67" s="146" t="s">
        <v>406</v>
      </c>
      <c r="S67" s="147">
        <v>44773</v>
      </c>
      <c r="T67" s="148"/>
      <c r="U67" s="149"/>
      <c r="V67" s="150"/>
    </row>
    <row r="68" spans="1:22" ht="108" customHeight="1" x14ac:dyDescent="0.25">
      <c r="A68" s="293"/>
      <c r="B68" s="336"/>
      <c r="C68" s="391"/>
      <c r="D68" s="336"/>
      <c r="E68" s="153" t="s">
        <v>120</v>
      </c>
      <c r="F68" s="154" t="s">
        <v>228</v>
      </c>
      <c r="G68" s="140">
        <v>44347</v>
      </c>
      <c r="H68" s="140">
        <v>44926</v>
      </c>
      <c r="I68" s="141">
        <f t="shared" si="1"/>
        <v>82.714285714285708</v>
      </c>
      <c r="J68" s="142">
        <v>0</v>
      </c>
      <c r="K68" s="151" t="s">
        <v>231</v>
      </c>
      <c r="L68" s="392"/>
      <c r="M68" s="138">
        <v>0</v>
      </c>
      <c r="N68" s="39" t="s">
        <v>128</v>
      </c>
      <c r="O68" s="40" t="s">
        <v>129</v>
      </c>
      <c r="P68" s="155" t="s">
        <v>143</v>
      </c>
      <c r="Q68" s="145" t="s">
        <v>432</v>
      </c>
      <c r="R68" s="146" t="s">
        <v>406</v>
      </c>
      <c r="S68" s="147">
        <v>44926</v>
      </c>
      <c r="T68" s="148"/>
      <c r="U68" s="149"/>
      <c r="V68" s="150"/>
    </row>
    <row r="69" spans="1:22" ht="109.5" customHeight="1" x14ac:dyDescent="0.25">
      <c r="A69" s="293"/>
      <c r="B69" s="336"/>
      <c r="C69" s="391"/>
      <c r="D69" s="336"/>
      <c r="E69" s="153" t="s">
        <v>121</v>
      </c>
      <c r="F69" s="154" t="s">
        <v>229</v>
      </c>
      <c r="G69" s="140">
        <v>44378</v>
      </c>
      <c r="H69" s="140">
        <v>44926</v>
      </c>
      <c r="I69" s="141">
        <f t="shared" si="1"/>
        <v>78.285714285714292</v>
      </c>
      <c r="J69" s="142">
        <v>0</v>
      </c>
      <c r="K69" s="151" t="s">
        <v>231</v>
      </c>
      <c r="L69" s="392"/>
      <c r="M69" s="138">
        <v>0</v>
      </c>
      <c r="N69" s="39" t="s">
        <v>128</v>
      </c>
      <c r="O69" s="40" t="s">
        <v>129</v>
      </c>
      <c r="P69" s="155" t="s">
        <v>143</v>
      </c>
      <c r="Q69" s="145" t="s">
        <v>434</v>
      </c>
      <c r="R69" s="146" t="s">
        <v>406</v>
      </c>
      <c r="S69" s="147">
        <v>44926</v>
      </c>
      <c r="T69" s="148"/>
      <c r="U69" s="149"/>
      <c r="V69" s="150"/>
    </row>
    <row r="70" spans="1:22" ht="251.25" customHeight="1" x14ac:dyDescent="0.25">
      <c r="A70" s="331">
        <v>8</v>
      </c>
      <c r="B70" s="291" t="s">
        <v>160</v>
      </c>
      <c r="C70" s="292" t="s">
        <v>52</v>
      </c>
      <c r="D70" s="291" t="s">
        <v>116</v>
      </c>
      <c r="E70" s="158" t="s">
        <v>59</v>
      </c>
      <c r="F70" s="159" t="s">
        <v>137</v>
      </c>
      <c r="G70" s="160">
        <v>43997</v>
      </c>
      <c r="H70" s="160">
        <v>44545</v>
      </c>
      <c r="I70" s="161">
        <f t="shared" si="1"/>
        <v>78.285714285714292</v>
      </c>
      <c r="J70" s="162">
        <v>2.5999999999999999E-3</v>
      </c>
      <c r="K70" s="163" t="s">
        <v>266</v>
      </c>
      <c r="L70" s="383">
        <f>SUM(J70:J85)</f>
        <v>9.2399999999999999E-3</v>
      </c>
      <c r="M70" s="158">
        <v>0</v>
      </c>
      <c r="N70" s="39" t="s">
        <v>128</v>
      </c>
      <c r="O70" s="40" t="s">
        <v>129</v>
      </c>
      <c r="P70" s="164" t="s">
        <v>369</v>
      </c>
      <c r="Q70" s="165" t="s">
        <v>435</v>
      </c>
      <c r="R70" s="166" t="s">
        <v>406</v>
      </c>
      <c r="S70" s="167">
        <v>44545</v>
      </c>
      <c r="T70" s="168"/>
      <c r="U70" s="169"/>
      <c r="V70" s="170"/>
    </row>
    <row r="71" spans="1:22" ht="225.75" customHeight="1" x14ac:dyDescent="0.25">
      <c r="A71" s="331"/>
      <c r="B71" s="291"/>
      <c r="C71" s="292"/>
      <c r="D71" s="291"/>
      <c r="E71" s="158" t="s">
        <v>60</v>
      </c>
      <c r="F71" s="159" t="s">
        <v>252</v>
      </c>
      <c r="G71" s="160">
        <v>44348</v>
      </c>
      <c r="H71" s="160">
        <v>44561</v>
      </c>
      <c r="I71" s="161">
        <f t="shared" si="1"/>
        <v>30.428571428571427</v>
      </c>
      <c r="J71" s="162">
        <v>4.0000000000000001E-3</v>
      </c>
      <c r="K71" s="163" t="s">
        <v>267</v>
      </c>
      <c r="L71" s="383"/>
      <c r="M71" s="158">
        <v>0</v>
      </c>
      <c r="N71" s="39" t="s">
        <v>128</v>
      </c>
      <c r="O71" s="40" t="s">
        <v>129</v>
      </c>
      <c r="P71" s="164" t="s">
        <v>374</v>
      </c>
      <c r="Q71" s="165" t="s">
        <v>436</v>
      </c>
      <c r="R71" s="166" t="s">
        <v>406</v>
      </c>
      <c r="S71" s="167">
        <v>44561</v>
      </c>
      <c r="T71" s="168"/>
      <c r="U71" s="169"/>
      <c r="V71" s="170"/>
    </row>
    <row r="72" spans="1:22" ht="312.75" customHeight="1" x14ac:dyDescent="0.25">
      <c r="A72" s="331"/>
      <c r="B72" s="291"/>
      <c r="C72" s="292"/>
      <c r="D72" s="291"/>
      <c r="E72" s="158" t="s">
        <v>251</v>
      </c>
      <c r="F72" s="159" t="s">
        <v>355</v>
      </c>
      <c r="G72" s="160">
        <v>44440</v>
      </c>
      <c r="H72" s="160">
        <v>44926</v>
      </c>
      <c r="I72" s="161">
        <f t="shared" si="1"/>
        <v>69.428571428571431</v>
      </c>
      <c r="J72" s="162">
        <v>8.7000000000000001E-4</v>
      </c>
      <c r="K72" s="163" t="s">
        <v>354</v>
      </c>
      <c r="L72" s="383"/>
      <c r="M72" s="158">
        <v>0</v>
      </c>
      <c r="N72" s="39" t="s">
        <v>128</v>
      </c>
      <c r="O72" s="40" t="s">
        <v>129</v>
      </c>
      <c r="P72" s="164" t="s">
        <v>340</v>
      </c>
      <c r="Q72" s="165" t="s">
        <v>437</v>
      </c>
      <c r="R72" s="171" t="s">
        <v>406</v>
      </c>
      <c r="S72" s="167">
        <v>44926</v>
      </c>
      <c r="T72" s="168"/>
      <c r="U72" s="169"/>
      <c r="V72" s="170"/>
    </row>
    <row r="73" spans="1:22" ht="195" customHeight="1" x14ac:dyDescent="0.25">
      <c r="A73" s="331"/>
      <c r="B73" s="291"/>
      <c r="C73" s="292"/>
      <c r="D73" s="291"/>
      <c r="E73" s="172" t="s">
        <v>118</v>
      </c>
      <c r="F73" s="159" t="s">
        <v>253</v>
      </c>
      <c r="G73" s="160">
        <v>44469</v>
      </c>
      <c r="H73" s="160">
        <v>44926</v>
      </c>
      <c r="I73" s="161">
        <f t="shared" si="1"/>
        <v>65.285714285714292</v>
      </c>
      <c r="J73" s="162">
        <v>8.7000000000000001E-4</v>
      </c>
      <c r="K73" s="173" t="s">
        <v>268</v>
      </c>
      <c r="L73" s="383"/>
      <c r="M73" s="158">
        <v>0</v>
      </c>
      <c r="N73" s="39" t="s">
        <v>128</v>
      </c>
      <c r="O73" s="40" t="s">
        <v>129</v>
      </c>
      <c r="P73" s="164" t="s">
        <v>143</v>
      </c>
      <c r="Q73" s="165" t="s">
        <v>438</v>
      </c>
      <c r="R73" s="171" t="s">
        <v>406</v>
      </c>
      <c r="S73" s="167">
        <v>44926</v>
      </c>
      <c r="T73" s="168"/>
      <c r="U73" s="169"/>
      <c r="V73" s="170"/>
    </row>
    <row r="74" spans="1:22" ht="161.25" customHeight="1" x14ac:dyDescent="0.25">
      <c r="A74" s="331"/>
      <c r="B74" s="291"/>
      <c r="C74" s="292"/>
      <c r="D74" s="291"/>
      <c r="E74" s="172" t="s">
        <v>119</v>
      </c>
      <c r="F74" s="159" t="s">
        <v>254</v>
      </c>
      <c r="G74" s="160">
        <v>44409</v>
      </c>
      <c r="H74" s="160">
        <v>44926</v>
      </c>
      <c r="I74" s="161">
        <f t="shared" si="1"/>
        <v>73.857142857142861</v>
      </c>
      <c r="J74" s="162">
        <v>0</v>
      </c>
      <c r="K74" s="173" t="s">
        <v>269</v>
      </c>
      <c r="L74" s="383"/>
      <c r="M74" s="158">
        <v>0</v>
      </c>
      <c r="N74" s="39" t="s">
        <v>128</v>
      </c>
      <c r="O74" s="40" t="s">
        <v>129</v>
      </c>
      <c r="P74" s="164" t="s">
        <v>356</v>
      </c>
      <c r="Q74" s="174" t="s">
        <v>439</v>
      </c>
      <c r="R74" s="171" t="s">
        <v>406</v>
      </c>
      <c r="S74" s="167">
        <v>44926</v>
      </c>
      <c r="T74" s="168"/>
      <c r="U74" s="169"/>
      <c r="V74" s="170"/>
    </row>
    <row r="75" spans="1:22" ht="70.5" customHeight="1" x14ac:dyDescent="0.25">
      <c r="A75" s="331"/>
      <c r="B75" s="291"/>
      <c r="C75" s="292"/>
      <c r="D75" s="291"/>
      <c r="E75" s="172" t="s">
        <v>120</v>
      </c>
      <c r="F75" s="159" t="s">
        <v>255</v>
      </c>
      <c r="G75" s="160">
        <v>44440</v>
      </c>
      <c r="H75" s="160">
        <v>44926</v>
      </c>
      <c r="I75" s="161">
        <f t="shared" si="1"/>
        <v>69.428571428571431</v>
      </c>
      <c r="J75" s="162">
        <v>0</v>
      </c>
      <c r="K75" s="173" t="s">
        <v>270</v>
      </c>
      <c r="L75" s="383"/>
      <c r="M75" s="158">
        <v>0</v>
      </c>
      <c r="N75" s="39" t="s">
        <v>128</v>
      </c>
      <c r="O75" s="40" t="s">
        <v>129</v>
      </c>
      <c r="P75" s="175" t="s">
        <v>357</v>
      </c>
      <c r="Q75" s="174" t="s">
        <v>440</v>
      </c>
      <c r="R75" s="171" t="s">
        <v>406</v>
      </c>
      <c r="S75" s="167">
        <v>44926</v>
      </c>
      <c r="T75" s="168"/>
      <c r="U75" s="169"/>
      <c r="V75" s="170"/>
    </row>
    <row r="76" spans="1:22" ht="36" x14ac:dyDescent="0.25">
      <c r="A76" s="331"/>
      <c r="B76" s="291"/>
      <c r="C76" s="292"/>
      <c r="D76" s="291"/>
      <c r="E76" s="172" t="s">
        <v>121</v>
      </c>
      <c r="F76" s="159" t="s">
        <v>256</v>
      </c>
      <c r="G76" s="160">
        <v>44440</v>
      </c>
      <c r="H76" s="160">
        <v>44773</v>
      </c>
      <c r="I76" s="161">
        <f t="shared" si="1"/>
        <v>47.571428571428569</v>
      </c>
      <c r="J76" s="162">
        <v>0</v>
      </c>
      <c r="K76" s="173" t="s">
        <v>271</v>
      </c>
      <c r="L76" s="383"/>
      <c r="M76" s="158">
        <v>0</v>
      </c>
      <c r="N76" s="39" t="s">
        <v>128</v>
      </c>
      <c r="O76" s="40" t="s">
        <v>129</v>
      </c>
      <c r="P76" s="175" t="s">
        <v>358</v>
      </c>
      <c r="Q76" s="176" t="s">
        <v>390</v>
      </c>
      <c r="R76" s="171" t="s">
        <v>406</v>
      </c>
      <c r="S76" s="167">
        <v>44773</v>
      </c>
      <c r="T76" s="168"/>
      <c r="U76" s="169"/>
      <c r="V76" s="170"/>
    </row>
    <row r="77" spans="1:22" ht="36" x14ac:dyDescent="0.25">
      <c r="A77" s="331"/>
      <c r="B77" s="291"/>
      <c r="C77" s="292"/>
      <c r="D77" s="291"/>
      <c r="E77" s="172" t="s">
        <v>166</v>
      </c>
      <c r="F77" s="159" t="s">
        <v>257</v>
      </c>
      <c r="G77" s="160">
        <v>44440</v>
      </c>
      <c r="H77" s="160">
        <v>44926</v>
      </c>
      <c r="I77" s="161">
        <f t="shared" si="1"/>
        <v>69.428571428571431</v>
      </c>
      <c r="J77" s="162">
        <v>0</v>
      </c>
      <c r="K77" s="173" t="s">
        <v>272</v>
      </c>
      <c r="L77" s="383"/>
      <c r="M77" s="158">
        <v>0</v>
      </c>
      <c r="N77" s="39" t="s">
        <v>128</v>
      </c>
      <c r="O77" s="40" t="s">
        <v>129</v>
      </c>
      <c r="P77" s="175" t="s">
        <v>351</v>
      </c>
      <c r="Q77" s="176" t="s">
        <v>390</v>
      </c>
      <c r="R77" s="171" t="s">
        <v>406</v>
      </c>
      <c r="S77" s="167">
        <v>44926</v>
      </c>
      <c r="T77" s="168"/>
      <c r="U77" s="169"/>
      <c r="V77" s="170"/>
    </row>
    <row r="78" spans="1:22" ht="36" x14ac:dyDescent="0.25">
      <c r="A78" s="331"/>
      <c r="B78" s="291"/>
      <c r="C78" s="292"/>
      <c r="D78" s="291"/>
      <c r="E78" s="172" t="s">
        <v>167</v>
      </c>
      <c r="F78" s="159" t="s">
        <v>258</v>
      </c>
      <c r="G78" s="160">
        <v>44470</v>
      </c>
      <c r="H78" s="160">
        <v>44926</v>
      </c>
      <c r="I78" s="161">
        <f t="shared" si="1"/>
        <v>65.142857142857139</v>
      </c>
      <c r="J78" s="162">
        <v>0</v>
      </c>
      <c r="K78" s="173" t="s">
        <v>273</v>
      </c>
      <c r="L78" s="383"/>
      <c r="M78" s="158">
        <v>0</v>
      </c>
      <c r="N78" s="39" t="s">
        <v>128</v>
      </c>
      <c r="O78" s="40" t="s">
        <v>129</v>
      </c>
      <c r="P78" s="175" t="s">
        <v>341</v>
      </c>
      <c r="Q78" s="176" t="s">
        <v>391</v>
      </c>
      <c r="R78" s="171" t="s">
        <v>406</v>
      </c>
      <c r="S78" s="167">
        <v>44926</v>
      </c>
      <c r="T78" s="168"/>
      <c r="U78" s="169"/>
      <c r="V78" s="170"/>
    </row>
    <row r="79" spans="1:22" ht="36" x14ac:dyDescent="0.25">
      <c r="A79" s="331"/>
      <c r="B79" s="291"/>
      <c r="C79" s="292"/>
      <c r="D79" s="291"/>
      <c r="E79" s="172" t="s">
        <v>168</v>
      </c>
      <c r="F79" s="159" t="s">
        <v>259</v>
      </c>
      <c r="G79" s="160">
        <v>44835</v>
      </c>
      <c r="H79" s="160">
        <v>44926</v>
      </c>
      <c r="I79" s="161">
        <f t="shared" si="1"/>
        <v>13</v>
      </c>
      <c r="J79" s="162">
        <v>0</v>
      </c>
      <c r="K79" s="173" t="s">
        <v>274</v>
      </c>
      <c r="L79" s="383"/>
      <c r="M79" s="158">
        <v>0</v>
      </c>
      <c r="N79" s="39" t="s">
        <v>128</v>
      </c>
      <c r="O79" s="40" t="s">
        <v>129</v>
      </c>
      <c r="P79" s="175" t="s">
        <v>342</v>
      </c>
      <c r="Q79" s="177" t="s">
        <v>392</v>
      </c>
      <c r="R79" s="171" t="s">
        <v>406</v>
      </c>
      <c r="S79" s="167">
        <v>44926</v>
      </c>
      <c r="T79" s="168"/>
      <c r="U79" s="169"/>
      <c r="V79" s="170"/>
    </row>
    <row r="80" spans="1:22" ht="36" x14ac:dyDescent="0.25">
      <c r="A80" s="331"/>
      <c r="B80" s="291"/>
      <c r="C80" s="292"/>
      <c r="D80" s="291"/>
      <c r="E80" s="172" t="s">
        <v>179</v>
      </c>
      <c r="F80" s="159" t="s">
        <v>260</v>
      </c>
      <c r="G80" s="160">
        <v>44835</v>
      </c>
      <c r="H80" s="160">
        <v>44926</v>
      </c>
      <c r="I80" s="161">
        <f t="shared" si="1"/>
        <v>13</v>
      </c>
      <c r="J80" s="162">
        <v>0</v>
      </c>
      <c r="K80" s="173" t="s">
        <v>275</v>
      </c>
      <c r="L80" s="383"/>
      <c r="M80" s="158">
        <v>0</v>
      </c>
      <c r="N80" s="39" t="s">
        <v>128</v>
      </c>
      <c r="O80" s="40" t="s">
        <v>129</v>
      </c>
      <c r="P80" s="175" t="s">
        <v>375</v>
      </c>
      <c r="Q80" s="177" t="s">
        <v>392</v>
      </c>
      <c r="R80" s="171" t="s">
        <v>406</v>
      </c>
      <c r="S80" s="167">
        <v>44926</v>
      </c>
      <c r="T80" s="168"/>
      <c r="U80" s="169"/>
      <c r="V80" s="170"/>
    </row>
    <row r="81" spans="1:22" ht="36" x14ac:dyDescent="0.25">
      <c r="A81" s="331"/>
      <c r="B81" s="291"/>
      <c r="C81" s="292"/>
      <c r="D81" s="291"/>
      <c r="E81" s="172" t="s">
        <v>180</v>
      </c>
      <c r="F81" s="159" t="s">
        <v>261</v>
      </c>
      <c r="G81" s="160">
        <v>44835</v>
      </c>
      <c r="H81" s="160">
        <v>44926</v>
      </c>
      <c r="I81" s="161">
        <f t="shared" si="1"/>
        <v>13</v>
      </c>
      <c r="J81" s="162">
        <v>0</v>
      </c>
      <c r="K81" s="173" t="s">
        <v>175</v>
      </c>
      <c r="L81" s="383"/>
      <c r="M81" s="158">
        <v>0</v>
      </c>
      <c r="N81" s="39" t="s">
        <v>128</v>
      </c>
      <c r="O81" s="40" t="s">
        <v>129</v>
      </c>
      <c r="P81" s="175" t="s">
        <v>376</v>
      </c>
      <c r="Q81" s="177" t="s">
        <v>392</v>
      </c>
      <c r="R81" s="171" t="s">
        <v>406</v>
      </c>
      <c r="S81" s="167">
        <v>44926</v>
      </c>
      <c r="T81" s="168"/>
      <c r="U81" s="169"/>
      <c r="V81" s="170"/>
    </row>
    <row r="82" spans="1:22" ht="300.75" customHeight="1" x14ac:dyDescent="0.25">
      <c r="A82" s="331"/>
      <c r="B82" s="291"/>
      <c r="C82" s="292"/>
      <c r="D82" s="291"/>
      <c r="E82" s="172" t="s">
        <v>181</v>
      </c>
      <c r="F82" s="159" t="s">
        <v>262</v>
      </c>
      <c r="G82" s="160">
        <v>44835</v>
      </c>
      <c r="H82" s="160">
        <v>44926</v>
      </c>
      <c r="I82" s="161">
        <f t="shared" si="1"/>
        <v>13</v>
      </c>
      <c r="J82" s="162">
        <v>8.9999999999999998E-4</v>
      </c>
      <c r="K82" s="173" t="s">
        <v>205</v>
      </c>
      <c r="L82" s="383"/>
      <c r="M82" s="158">
        <v>0</v>
      </c>
      <c r="N82" s="39" t="s">
        <v>128</v>
      </c>
      <c r="O82" s="40" t="s">
        <v>129</v>
      </c>
      <c r="P82" s="175" t="s">
        <v>143</v>
      </c>
      <c r="Q82" s="178" t="s">
        <v>449</v>
      </c>
      <c r="R82" s="166" t="s">
        <v>407</v>
      </c>
      <c r="S82" s="167">
        <v>44926</v>
      </c>
      <c r="T82" s="168"/>
      <c r="U82" s="169"/>
      <c r="V82" s="170"/>
    </row>
    <row r="83" spans="1:22" ht="38.25" x14ac:dyDescent="0.25">
      <c r="A83" s="331"/>
      <c r="B83" s="291"/>
      <c r="C83" s="292"/>
      <c r="D83" s="291"/>
      <c r="E83" s="172" t="s">
        <v>182</v>
      </c>
      <c r="F83" s="159" t="s">
        <v>263</v>
      </c>
      <c r="G83" s="160">
        <v>44835</v>
      </c>
      <c r="H83" s="160">
        <v>44926</v>
      </c>
      <c r="I83" s="161">
        <f t="shared" si="1"/>
        <v>13</v>
      </c>
      <c r="J83" s="162">
        <v>0</v>
      </c>
      <c r="K83" s="173" t="s">
        <v>276</v>
      </c>
      <c r="L83" s="383"/>
      <c r="M83" s="158">
        <v>0</v>
      </c>
      <c r="N83" s="39" t="s">
        <v>128</v>
      </c>
      <c r="O83" s="40" t="s">
        <v>129</v>
      </c>
      <c r="P83" s="175" t="s">
        <v>350</v>
      </c>
      <c r="Q83" s="177" t="s">
        <v>392</v>
      </c>
      <c r="R83" s="171" t="s">
        <v>406</v>
      </c>
      <c r="S83" s="167">
        <v>44926</v>
      </c>
      <c r="T83" s="168"/>
      <c r="U83" s="169"/>
      <c r="V83" s="170"/>
    </row>
    <row r="84" spans="1:22" ht="36" x14ac:dyDescent="0.25">
      <c r="A84" s="331"/>
      <c r="B84" s="291"/>
      <c r="C84" s="292"/>
      <c r="D84" s="291"/>
      <c r="E84" s="172" t="s">
        <v>183</v>
      </c>
      <c r="F84" s="159" t="s">
        <v>264</v>
      </c>
      <c r="G84" s="160">
        <v>44470</v>
      </c>
      <c r="H84" s="160">
        <v>44926</v>
      </c>
      <c r="I84" s="161">
        <f t="shared" si="1"/>
        <v>65.142857142857139</v>
      </c>
      <c r="J84" s="162">
        <v>0</v>
      </c>
      <c r="K84" s="173" t="s">
        <v>277</v>
      </c>
      <c r="L84" s="383"/>
      <c r="M84" s="158">
        <v>0</v>
      </c>
      <c r="N84" s="39" t="s">
        <v>128</v>
      </c>
      <c r="O84" s="40" t="s">
        <v>129</v>
      </c>
      <c r="P84" s="175" t="s">
        <v>377</v>
      </c>
      <c r="Q84" s="176" t="s">
        <v>391</v>
      </c>
      <c r="R84" s="171" t="s">
        <v>406</v>
      </c>
      <c r="S84" s="167">
        <v>44926</v>
      </c>
      <c r="T84" s="168"/>
      <c r="U84" s="169"/>
      <c r="V84" s="170"/>
    </row>
    <row r="85" spans="1:22" ht="38.25" x14ac:dyDescent="0.25">
      <c r="A85" s="331"/>
      <c r="B85" s="291"/>
      <c r="C85" s="292"/>
      <c r="D85" s="291"/>
      <c r="E85" s="172" t="s">
        <v>184</v>
      </c>
      <c r="F85" s="159" t="s">
        <v>265</v>
      </c>
      <c r="G85" s="160">
        <v>44835</v>
      </c>
      <c r="H85" s="160">
        <v>44926</v>
      </c>
      <c r="I85" s="161">
        <f t="shared" si="1"/>
        <v>13</v>
      </c>
      <c r="J85" s="162">
        <v>0</v>
      </c>
      <c r="K85" s="173" t="s">
        <v>278</v>
      </c>
      <c r="L85" s="383"/>
      <c r="M85" s="158">
        <v>0</v>
      </c>
      <c r="N85" s="39" t="s">
        <v>128</v>
      </c>
      <c r="O85" s="40" t="s">
        <v>129</v>
      </c>
      <c r="P85" s="175" t="s">
        <v>143</v>
      </c>
      <c r="Q85" s="177" t="s">
        <v>392</v>
      </c>
      <c r="R85" s="171" t="s">
        <v>406</v>
      </c>
      <c r="S85" s="167">
        <v>44926</v>
      </c>
      <c r="T85" s="168"/>
      <c r="U85" s="169"/>
      <c r="V85" s="170"/>
    </row>
    <row r="86" spans="1:22" ht="71.25" customHeight="1" x14ac:dyDescent="0.25">
      <c r="A86" s="314">
        <v>9</v>
      </c>
      <c r="B86" s="315" t="s">
        <v>161</v>
      </c>
      <c r="C86" s="306" t="s">
        <v>53</v>
      </c>
      <c r="D86" s="315" t="s">
        <v>138</v>
      </c>
      <c r="E86" s="179" t="s">
        <v>59</v>
      </c>
      <c r="F86" s="180" t="s">
        <v>144</v>
      </c>
      <c r="G86" s="181">
        <v>44470</v>
      </c>
      <c r="H86" s="181">
        <v>44926</v>
      </c>
      <c r="I86" s="182">
        <f t="shared" si="1"/>
        <v>65.142857142857139</v>
      </c>
      <c r="J86" s="183">
        <v>0</v>
      </c>
      <c r="K86" s="180" t="s">
        <v>289</v>
      </c>
      <c r="L86" s="322">
        <f>SUM(J86:J95)</f>
        <v>0</v>
      </c>
      <c r="M86" s="179">
        <v>0</v>
      </c>
      <c r="N86" s="39" t="s">
        <v>128</v>
      </c>
      <c r="O86" s="40" t="s">
        <v>129</v>
      </c>
      <c r="P86" s="184" t="s">
        <v>143</v>
      </c>
      <c r="Q86" s="185" t="s">
        <v>441</v>
      </c>
      <c r="R86" s="186" t="s">
        <v>406</v>
      </c>
      <c r="S86" s="187">
        <v>44926</v>
      </c>
      <c r="T86" s="188"/>
      <c r="U86" s="189"/>
      <c r="V86" s="190"/>
    </row>
    <row r="87" spans="1:22" ht="66.75" customHeight="1" x14ac:dyDescent="0.25">
      <c r="A87" s="314"/>
      <c r="B87" s="315"/>
      <c r="C87" s="306"/>
      <c r="D87" s="315"/>
      <c r="E87" s="191" t="s">
        <v>60</v>
      </c>
      <c r="F87" s="192" t="s">
        <v>139</v>
      </c>
      <c r="G87" s="181">
        <v>44470</v>
      </c>
      <c r="H87" s="181">
        <v>44926</v>
      </c>
      <c r="I87" s="182">
        <f t="shared" si="1"/>
        <v>65.142857142857139</v>
      </c>
      <c r="J87" s="183">
        <v>0</v>
      </c>
      <c r="K87" s="193" t="s">
        <v>289</v>
      </c>
      <c r="L87" s="322"/>
      <c r="M87" s="179">
        <v>0</v>
      </c>
      <c r="N87" s="39" t="s">
        <v>128</v>
      </c>
      <c r="O87" s="40" t="s">
        <v>129</v>
      </c>
      <c r="P87" s="184" t="s">
        <v>143</v>
      </c>
      <c r="Q87" s="194" t="s">
        <v>442</v>
      </c>
      <c r="R87" s="186" t="s">
        <v>406</v>
      </c>
      <c r="S87" s="187">
        <v>44926</v>
      </c>
      <c r="T87" s="188"/>
      <c r="U87" s="189"/>
      <c r="V87" s="190"/>
    </row>
    <row r="88" spans="1:22" ht="72" customHeight="1" x14ac:dyDescent="0.25">
      <c r="A88" s="314"/>
      <c r="B88" s="315"/>
      <c r="C88" s="306"/>
      <c r="D88" s="315"/>
      <c r="E88" s="191" t="s">
        <v>61</v>
      </c>
      <c r="F88" s="192" t="s">
        <v>281</v>
      </c>
      <c r="G88" s="181">
        <v>44470</v>
      </c>
      <c r="H88" s="181">
        <v>44926</v>
      </c>
      <c r="I88" s="182">
        <f t="shared" si="1"/>
        <v>65.142857142857139</v>
      </c>
      <c r="J88" s="183">
        <v>0</v>
      </c>
      <c r="K88" s="193" t="s">
        <v>290</v>
      </c>
      <c r="L88" s="322"/>
      <c r="M88" s="179">
        <v>0</v>
      </c>
      <c r="N88" s="39" t="s">
        <v>128</v>
      </c>
      <c r="O88" s="40" t="s">
        <v>129</v>
      </c>
      <c r="P88" s="195" t="s">
        <v>143</v>
      </c>
      <c r="Q88" s="196" t="s">
        <v>443</v>
      </c>
      <c r="R88" s="186" t="s">
        <v>406</v>
      </c>
      <c r="S88" s="187">
        <v>44926</v>
      </c>
      <c r="T88" s="188"/>
      <c r="U88" s="189"/>
      <c r="V88" s="190"/>
    </row>
    <row r="89" spans="1:22" ht="37.5" customHeight="1" x14ac:dyDescent="0.25">
      <c r="A89" s="314"/>
      <c r="B89" s="315"/>
      <c r="C89" s="306"/>
      <c r="D89" s="315"/>
      <c r="E89" s="191" t="s">
        <v>118</v>
      </c>
      <c r="F89" s="192" t="s">
        <v>282</v>
      </c>
      <c r="G89" s="181">
        <v>44470</v>
      </c>
      <c r="H89" s="181">
        <v>44926</v>
      </c>
      <c r="I89" s="182">
        <f t="shared" si="1"/>
        <v>65.142857142857139</v>
      </c>
      <c r="J89" s="183">
        <v>0</v>
      </c>
      <c r="K89" s="193" t="s">
        <v>291</v>
      </c>
      <c r="L89" s="322"/>
      <c r="M89" s="179">
        <v>0</v>
      </c>
      <c r="N89" s="39" t="s">
        <v>128</v>
      </c>
      <c r="O89" s="40" t="s">
        <v>129</v>
      </c>
      <c r="P89" s="195" t="s">
        <v>143</v>
      </c>
      <c r="Q89" s="197" t="s">
        <v>391</v>
      </c>
      <c r="R89" s="186" t="s">
        <v>406</v>
      </c>
      <c r="S89" s="187">
        <v>44926</v>
      </c>
      <c r="T89" s="188"/>
      <c r="U89" s="189"/>
      <c r="V89" s="190"/>
    </row>
    <row r="90" spans="1:22" ht="36" customHeight="1" x14ac:dyDescent="0.25">
      <c r="A90" s="314"/>
      <c r="B90" s="315"/>
      <c r="C90" s="306"/>
      <c r="D90" s="315"/>
      <c r="E90" s="191" t="s">
        <v>279</v>
      </c>
      <c r="F90" s="192" t="s">
        <v>283</v>
      </c>
      <c r="G90" s="181">
        <v>44470</v>
      </c>
      <c r="H90" s="181">
        <v>44926</v>
      </c>
      <c r="I90" s="182">
        <f t="shared" si="1"/>
        <v>65.142857142857139</v>
      </c>
      <c r="J90" s="183">
        <v>0</v>
      </c>
      <c r="K90" s="193" t="s">
        <v>292</v>
      </c>
      <c r="L90" s="322"/>
      <c r="M90" s="179">
        <v>0</v>
      </c>
      <c r="N90" s="39" t="s">
        <v>128</v>
      </c>
      <c r="O90" s="40" t="s">
        <v>129</v>
      </c>
      <c r="P90" s="195" t="s">
        <v>343</v>
      </c>
      <c r="Q90" s="197" t="s">
        <v>391</v>
      </c>
      <c r="R90" s="186" t="s">
        <v>406</v>
      </c>
      <c r="S90" s="187">
        <v>44926</v>
      </c>
      <c r="T90" s="188"/>
      <c r="U90" s="189"/>
      <c r="V90" s="190"/>
    </row>
    <row r="91" spans="1:22" ht="37.5" customHeight="1" x14ac:dyDescent="0.25">
      <c r="A91" s="314"/>
      <c r="B91" s="315"/>
      <c r="C91" s="306"/>
      <c r="D91" s="315"/>
      <c r="E91" s="191" t="s">
        <v>280</v>
      </c>
      <c r="F91" s="192" t="s">
        <v>284</v>
      </c>
      <c r="G91" s="181">
        <v>44470</v>
      </c>
      <c r="H91" s="181">
        <v>44926</v>
      </c>
      <c r="I91" s="182">
        <f t="shared" si="1"/>
        <v>65.142857142857139</v>
      </c>
      <c r="J91" s="183">
        <v>0</v>
      </c>
      <c r="K91" s="193" t="s">
        <v>293</v>
      </c>
      <c r="L91" s="322"/>
      <c r="M91" s="179">
        <v>0</v>
      </c>
      <c r="N91" s="39" t="s">
        <v>128</v>
      </c>
      <c r="O91" s="40" t="s">
        <v>129</v>
      </c>
      <c r="P91" s="195" t="s">
        <v>350</v>
      </c>
      <c r="Q91" s="197" t="s">
        <v>391</v>
      </c>
      <c r="R91" s="186" t="s">
        <v>406</v>
      </c>
      <c r="S91" s="187">
        <v>44926</v>
      </c>
      <c r="T91" s="188"/>
      <c r="U91" s="189"/>
      <c r="V91" s="190"/>
    </row>
    <row r="92" spans="1:22" ht="39" customHeight="1" x14ac:dyDescent="0.25">
      <c r="A92" s="314"/>
      <c r="B92" s="315"/>
      <c r="C92" s="306"/>
      <c r="D92" s="315"/>
      <c r="E92" s="191" t="s">
        <v>121</v>
      </c>
      <c r="F92" s="192" t="s">
        <v>285</v>
      </c>
      <c r="G92" s="181">
        <v>44835</v>
      </c>
      <c r="H92" s="181">
        <v>44926</v>
      </c>
      <c r="I92" s="182">
        <f t="shared" si="1"/>
        <v>13</v>
      </c>
      <c r="J92" s="183">
        <v>0</v>
      </c>
      <c r="K92" s="193" t="s">
        <v>294</v>
      </c>
      <c r="L92" s="322"/>
      <c r="M92" s="179">
        <v>0</v>
      </c>
      <c r="N92" s="39" t="s">
        <v>128</v>
      </c>
      <c r="O92" s="40" t="s">
        <v>129</v>
      </c>
      <c r="P92" s="195" t="s">
        <v>377</v>
      </c>
      <c r="Q92" s="197" t="s">
        <v>393</v>
      </c>
      <c r="R92" s="186" t="s">
        <v>406</v>
      </c>
      <c r="S92" s="187">
        <v>44926</v>
      </c>
      <c r="T92" s="188"/>
      <c r="U92" s="189"/>
      <c r="V92" s="190"/>
    </row>
    <row r="93" spans="1:22" ht="37.5" customHeight="1" x14ac:dyDescent="0.25">
      <c r="A93" s="314"/>
      <c r="B93" s="315"/>
      <c r="C93" s="306"/>
      <c r="D93" s="315"/>
      <c r="E93" s="191" t="s">
        <v>166</v>
      </c>
      <c r="F93" s="192" t="s">
        <v>286</v>
      </c>
      <c r="G93" s="181">
        <v>44531</v>
      </c>
      <c r="H93" s="181">
        <v>44773</v>
      </c>
      <c r="I93" s="182">
        <f t="shared" si="1"/>
        <v>34.571428571428569</v>
      </c>
      <c r="J93" s="183">
        <v>0</v>
      </c>
      <c r="K93" s="193" t="s">
        <v>295</v>
      </c>
      <c r="L93" s="322"/>
      <c r="M93" s="179">
        <v>0</v>
      </c>
      <c r="N93" s="39" t="s">
        <v>128</v>
      </c>
      <c r="O93" s="40" t="s">
        <v>129</v>
      </c>
      <c r="P93" s="195" t="s">
        <v>359</v>
      </c>
      <c r="Q93" s="198" t="s">
        <v>394</v>
      </c>
      <c r="R93" s="186" t="s">
        <v>406</v>
      </c>
      <c r="S93" s="187">
        <v>44773</v>
      </c>
      <c r="T93" s="188"/>
      <c r="U93" s="189"/>
      <c r="V93" s="190"/>
    </row>
    <row r="94" spans="1:22" ht="51" customHeight="1" x14ac:dyDescent="0.25">
      <c r="A94" s="314"/>
      <c r="B94" s="315"/>
      <c r="C94" s="306"/>
      <c r="D94" s="315"/>
      <c r="E94" s="191" t="s">
        <v>167</v>
      </c>
      <c r="F94" s="192" t="s">
        <v>287</v>
      </c>
      <c r="G94" s="181">
        <v>44835</v>
      </c>
      <c r="H94" s="181">
        <v>44926</v>
      </c>
      <c r="I94" s="182">
        <f t="shared" si="1"/>
        <v>13</v>
      </c>
      <c r="J94" s="183">
        <v>0</v>
      </c>
      <c r="K94" s="193" t="s">
        <v>380</v>
      </c>
      <c r="L94" s="322"/>
      <c r="M94" s="179">
        <v>0</v>
      </c>
      <c r="N94" s="39" t="s">
        <v>128</v>
      </c>
      <c r="O94" s="40" t="s">
        <v>129</v>
      </c>
      <c r="P94" s="195" t="s">
        <v>143</v>
      </c>
      <c r="Q94" s="197" t="s">
        <v>393</v>
      </c>
      <c r="R94" s="186" t="s">
        <v>406</v>
      </c>
      <c r="S94" s="187">
        <v>44926</v>
      </c>
      <c r="T94" s="188"/>
      <c r="U94" s="189"/>
      <c r="V94" s="190"/>
    </row>
    <row r="95" spans="1:22" ht="35.25" customHeight="1" x14ac:dyDescent="0.25">
      <c r="A95" s="314"/>
      <c r="B95" s="315"/>
      <c r="C95" s="306"/>
      <c r="D95" s="315"/>
      <c r="E95" s="191" t="s">
        <v>168</v>
      </c>
      <c r="F95" s="192" t="s">
        <v>288</v>
      </c>
      <c r="G95" s="181">
        <v>44835</v>
      </c>
      <c r="H95" s="181">
        <v>44926</v>
      </c>
      <c r="I95" s="182">
        <f t="shared" si="1"/>
        <v>13</v>
      </c>
      <c r="J95" s="183">
        <v>0</v>
      </c>
      <c r="K95" s="193" t="s">
        <v>296</v>
      </c>
      <c r="L95" s="322"/>
      <c r="M95" s="179">
        <v>0</v>
      </c>
      <c r="N95" s="39" t="s">
        <v>128</v>
      </c>
      <c r="O95" s="40" t="s">
        <v>129</v>
      </c>
      <c r="P95" s="195" t="s">
        <v>344</v>
      </c>
      <c r="Q95" s="197" t="s">
        <v>393</v>
      </c>
      <c r="R95" s="186" t="s">
        <v>406</v>
      </c>
      <c r="S95" s="187">
        <v>44926</v>
      </c>
      <c r="T95" s="188"/>
      <c r="U95" s="189"/>
      <c r="V95" s="190"/>
    </row>
    <row r="96" spans="1:22" ht="76.5" customHeight="1" x14ac:dyDescent="0.25">
      <c r="A96" s="316">
        <v>10</v>
      </c>
      <c r="B96" s="323" t="s">
        <v>162</v>
      </c>
      <c r="C96" s="324" t="s">
        <v>54</v>
      </c>
      <c r="D96" s="323" t="s">
        <v>140</v>
      </c>
      <c r="E96" s="199" t="s">
        <v>59</v>
      </c>
      <c r="F96" s="200" t="s">
        <v>297</v>
      </c>
      <c r="G96" s="201">
        <v>44713</v>
      </c>
      <c r="H96" s="201">
        <v>44926</v>
      </c>
      <c r="I96" s="202">
        <f t="shared" si="1"/>
        <v>30.428571428571427</v>
      </c>
      <c r="J96" s="203">
        <v>0</v>
      </c>
      <c r="K96" s="204" t="s">
        <v>306</v>
      </c>
      <c r="L96" s="325">
        <f>SUM(J96:J104)</f>
        <v>0</v>
      </c>
      <c r="M96" s="199">
        <v>0</v>
      </c>
      <c r="N96" s="39" t="s">
        <v>128</v>
      </c>
      <c r="O96" s="40" t="s">
        <v>129</v>
      </c>
      <c r="P96" s="205" t="s">
        <v>143</v>
      </c>
      <c r="Q96" s="206" t="s">
        <v>444</v>
      </c>
      <c r="R96" s="207" t="s">
        <v>406</v>
      </c>
      <c r="S96" s="208">
        <v>44926</v>
      </c>
      <c r="T96" s="209"/>
      <c r="U96" s="210"/>
      <c r="V96" s="211"/>
    </row>
    <row r="97" spans="1:22" ht="69.75" customHeight="1" x14ac:dyDescent="0.25">
      <c r="A97" s="316"/>
      <c r="B97" s="323"/>
      <c r="C97" s="324"/>
      <c r="D97" s="323"/>
      <c r="E97" s="199" t="s">
        <v>60</v>
      </c>
      <c r="F97" s="200" t="s">
        <v>298</v>
      </c>
      <c r="G97" s="201">
        <v>44713</v>
      </c>
      <c r="H97" s="201">
        <v>44926</v>
      </c>
      <c r="I97" s="202">
        <f t="shared" si="1"/>
        <v>30.428571428571427</v>
      </c>
      <c r="J97" s="203">
        <v>0</v>
      </c>
      <c r="K97" s="212" t="s">
        <v>307</v>
      </c>
      <c r="L97" s="325"/>
      <c r="M97" s="199">
        <v>0</v>
      </c>
      <c r="N97" s="39" t="s">
        <v>128</v>
      </c>
      <c r="O97" s="40" t="s">
        <v>129</v>
      </c>
      <c r="P97" s="213" t="s">
        <v>377</v>
      </c>
      <c r="Q97" s="214" t="s">
        <v>445</v>
      </c>
      <c r="R97" s="207" t="s">
        <v>406</v>
      </c>
      <c r="S97" s="208">
        <v>44926</v>
      </c>
      <c r="T97" s="209"/>
      <c r="U97" s="210"/>
      <c r="V97" s="211"/>
    </row>
    <row r="98" spans="1:22" ht="39" customHeight="1" x14ac:dyDescent="0.25">
      <c r="A98" s="316"/>
      <c r="B98" s="323"/>
      <c r="C98" s="324"/>
      <c r="D98" s="323"/>
      <c r="E98" s="199" t="s">
        <v>61</v>
      </c>
      <c r="F98" s="200" t="s">
        <v>299</v>
      </c>
      <c r="G98" s="201">
        <v>44713</v>
      </c>
      <c r="H98" s="201">
        <v>44926</v>
      </c>
      <c r="I98" s="202">
        <f t="shared" si="1"/>
        <v>30.428571428571427</v>
      </c>
      <c r="J98" s="203">
        <v>0</v>
      </c>
      <c r="K98" s="212" t="s">
        <v>306</v>
      </c>
      <c r="L98" s="325"/>
      <c r="M98" s="199">
        <v>0</v>
      </c>
      <c r="N98" s="39" t="s">
        <v>128</v>
      </c>
      <c r="O98" s="40" t="s">
        <v>129</v>
      </c>
      <c r="P98" s="213" t="s">
        <v>143</v>
      </c>
      <c r="Q98" s="215" t="s">
        <v>395</v>
      </c>
      <c r="R98" s="207" t="s">
        <v>406</v>
      </c>
      <c r="S98" s="208">
        <v>44926</v>
      </c>
      <c r="T98" s="209"/>
      <c r="U98" s="210"/>
      <c r="V98" s="211"/>
    </row>
    <row r="99" spans="1:22" ht="39" customHeight="1" x14ac:dyDescent="0.25">
      <c r="A99" s="316"/>
      <c r="B99" s="323"/>
      <c r="C99" s="324"/>
      <c r="D99" s="323"/>
      <c r="E99" s="199" t="s">
        <v>118</v>
      </c>
      <c r="F99" s="200" t="s">
        <v>300</v>
      </c>
      <c r="G99" s="201">
        <v>44713</v>
      </c>
      <c r="H99" s="201">
        <v>44926</v>
      </c>
      <c r="I99" s="202">
        <f t="shared" si="1"/>
        <v>30.428571428571427</v>
      </c>
      <c r="J99" s="203">
        <v>0</v>
      </c>
      <c r="K99" s="212" t="s">
        <v>308</v>
      </c>
      <c r="L99" s="325"/>
      <c r="M99" s="199">
        <v>0</v>
      </c>
      <c r="N99" s="39" t="s">
        <v>128</v>
      </c>
      <c r="O99" s="40" t="s">
        <v>129</v>
      </c>
      <c r="P99" s="213" t="s">
        <v>143</v>
      </c>
      <c r="Q99" s="215" t="s">
        <v>395</v>
      </c>
      <c r="R99" s="207" t="s">
        <v>406</v>
      </c>
      <c r="S99" s="208">
        <v>44926</v>
      </c>
      <c r="T99" s="209"/>
      <c r="U99" s="210"/>
      <c r="V99" s="211"/>
    </row>
    <row r="100" spans="1:22" ht="39" customHeight="1" x14ac:dyDescent="0.25">
      <c r="A100" s="316"/>
      <c r="B100" s="323"/>
      <c r="C100" s="324"/>
      <c r="D100" s="323"/>
      <c r="E100" s="199" t="s">
        <v>119</v>
      </c>
      <c r="F100" s="200" t="s">
        <v>301</v>
      </c>
      <c r="G100" s="201">
        <v>44713</v>
      </c>
      <c r="H100" s="201">
        <v>44926</v>
      </c>
      <c r="I100" s="202">
        <f t="shared" si="1"/>
        <v>30.428571428571427</v>
      </c>
      <c r="J100" s="203">
        <v>0</v>
      </c>
      <c r="K100" s="212" t="s">
        <v>309</v>
      </c>
      <c r="L100" s="325"/>
      <c r="M100" s="199">
        <v>0</v>
      </c>
      <c r="N100" s="39" t="s">
        <v>128</v>
      </c>
      <c r="O100" s="40" t="s">
        <v>129</v>
      </c>
      <c r="P100" s="213" t="s">
        <v>143</v>
      </c>
      <c r="Q100" s="215" t="s">
        <v>395</v>
      </c>
      <c r="R100" s="207" t="s">
        <v>406</v>
      </c>
      <c r="S100" s="208">
        <v>44926</v>
      </c>
      <c r="T100" s="209"/>
      <c r="U100" s="210"/>
      <c r="V100" s="211"/>
    </row>
    <row r="101" spans="1:22" ht="39" customHeight="1" x14ac:dyDescent="0.25">
      <c r="A101" s="316"/>
      <c r="B101" s="323"/>
      <c r="C101" s="324"/>
      <c r="D101" s="323"/>
      <c r="E101" s="199" t="s">
        <v>120</v>
      </c>
      <c r="F101" s="200" t="s">
        <v>302</v>
      </c>
      <c r="G101" s="201">
        <v>44713</v>
      </c>
      <c r="H101" s="201">
        <v>44926</v>
      </c>
      <c r="I101" s="202">
        <f t="shared" si="1"/>
        <v>30.428571428571427</v>
      </c>
      <c r="J101" s="203">
        <v>0</v>
      </c>
      <c r="K101" s="212" t="s">
        <v>310</v>
      </c>
      <c r="L101" s="325"/>
      <c r="M101" s="199">
        <v>0</v>
      </c>
      <c r="N101" s="39" t="s">
        <v>128</v>
      </c>
      <c r="O101" s="40" t="s">
        <v>129</v>
      </c>
      <c r="P101" s="213" t="s">
        <v>143</v>
      </c>
      <c r="Q101" s="215" t="s">
        <v>395</v>
      </c>
      <c r="R101" s="207" t="s">
        <v>406</v>
      </c>
      <c r="S101" s="208">
        <v>44926</v>
      </c>
      <c r="T101" s="209"/>
      <c r="U101" s="210"/>
      <c r="V101" s="211"/>
    </row>
    <row r="102" spans="1:22" ht="39" customHeight="1" x14ac:dyDescent="0.25">
      <c r="A102" s="316"/>
      <c r="B102" s="323"/>
      <c r="C102" s="324"/>
      <c r="D102" s="323"/>
      <c r="E102" s="199" t="s">
        <v>121</v>
      </c>
      <c r="F102" s="200" t="s">
        <v>303</v>
      </c>
      <c r="G102" s="201">
        <v>44713</v>
      </c>
      <c r="H102" s="201">
        <v>44926</v>
      </c>
      <c r="I102" s="202">
        <f t="shared" si="1"/>
        <v>30.428571428571427</v>
      </c>
      <c r="J102" s="203">
        <v>0</v>
      </c>
      <c r="K102" s="212" t="s">
        <v>311</v>
      </c>
      <c r="L102" s="325"/>
      <c r="M102" s="199">
        <v>0</v>
      </c>
      <c r="N102" s="39" t="s">
        <v>128</v>
      </c>
      <c r="O102" s="40" t="s">
        <v>129</v>
      </c>
      <c r="P102" s="213" t="s">
        <v>143</v>
      </c>
      <c r="Q102" s="215" t="s">
        <v>395</v>
      </c>
      <c r="R102" s="207" t="s">
        <v>406</v>
      </c>
      <c r="S102" s="208">
        <v>44926</v>
      </c>
      <c r="T102" s="209"/>
      <c r="U102" s="210"/>
      <c r="V102" s="211"/>
    </row>
    <row r="103" spans="1:22" ht="39" customHeight="1" x14ac:dyDescent="0.25">
      <c r="A103" s="316"/>
      <c r="B103" s="323"/>
      <c r="C103" s="324"/>
      <c r="D103" s="323"/>
      <c r="E103" s="199" t="s">
        <v>166</v>
      </c>
      <c r="F103" s="200" t="s">
        <v>304</v>
      </c>
      <c r="G103" s="201">
        <v>44713</v>
      </c>
      <c r="H103" s="201">
        <v>44926</v>
      </c>
      <c r="I103" s="202">
        <f t="shared" si="1"/>
        <v>30.428571428571427</v>
      </c>
      <c r="J103" s="203">
        <v>0</v>
      </c>
      <c r="K103" s="212" t="s">
        <v>312</v>
      </c>
      <c r="L103" s="325"/>
      <c r="M103" s="199">
        <v>0</v>
      </c>
      <c r="N103" s="39" t="s">
        <v>128</v>
      </c>
      <c r="O103" s="40" t="s">
        <v>129</v>
      </c>
      <c r="P103" s="213" t="s">
        <v>143</v>
      </c>
      <c r="Q103" s="215" t="s">
        <v>395</v>
      </c>
      <c r="R103" s="207" t="s">
        <v>406</v>
      </c>
      <c r="S103" s="208">
        <v>44926</v>
      </c>
      <c r="T103" s="209"/>
      <c r="U103" s="210"/>
      <c r="V103" s="211"/>
    </row>
    <row r="104" spans="1:22" ht="31.5" customHeight="1" x14ac:dyDescent="0.25">
      <c r="A104" s="316"/>
      <c r="B104" s="323"/>
      <c r="C104" s="324"/>
      <c r="D104" s="323"/>
      <c r="E104" s="199" t="s">
        <v>167</v>
      </c>
      <c r="F104" s="200" t="s">
        <v>305</v>
      </c>
      <c r="G104" s="201">
        <v>44713</v>
      </c>
      <c r="H104" s="201">
        <v>44926</v>
      </c>
      <c r="I104" s="202">
        <f t="shared" si="1"/>
        <v>30.428571428571427</v>
      </c>
      <c r="J104" s="203">
        <v>0</v>
      </c>
      <c r="K104" s="212" t="s">
        <v>313</v>
      </c>
      <c r="L104" s="325"/>
      <c r="M104" s="199">
        <v>0</v>
      </c>
      <c r="N104" s="39" t="s">
        <v>128</v>
      </c>
      <c r="O104" s="40" t="s">
        <v>129</v>
      </c>
      <c r="P104" s="213" t="s">
        <v>143</v>
      </c>
      <c r="Q104" s="215" t="s">
        <v>395</v>
      </c>
      <c r="R104" s="207" t="s">
        <v>406</v>
      </c>
      <c r="S104" s="208">
        <v>44926</v>
      </c>
      <c r="T104" s="209"/>
      <c r="U104" s="210"/>
      <c r="V104" s="211"/>
    </row>
    <row r="105" spans="1:22" ht="36" customHeight="1" x14ac:dyDescent="0.25">
      <c r="A105" s="320">
        <v>11</v>
      </c>
      <c r="B105" s="319" t="s">
        <v>163</v>
      </c>
      <c r="C105" s="318" t="s">
        <v>55</v>
      </c>
      <c r="D105" s="319" t="s">
        <v>95</v>
      </c>
      <c r="E105" s="216" t="s">
        <v>59</v>
      </c>
      <c r="F105" s="217" t="s">
        <v>98</v>
      </c>
      <c r="G105" s="218">
        <v>43969</v>
      </c>
      <c r="H105" s="218">
        <v>44006</v>
      </c>
      <c r="I105" s="219">
        <f t="shared" si="1"/>
        <v>5.2857142857142856</v>
      </c>
      <c r="J105" s="220">
        <v>1.6670000000000001E-2</v>
      </c>
      <c r="K105" s="217" t="s">
        <v>317</v>
      </c>
      <c r="L105" s="321">
        <f>SUM(J105:J109)</f>
        <v>4.1679999999999995E-2</v>
      </c>
      <c r="M105" s="216">
        <v>0</v>
      </c>
      <c r="N105" s="39" t="s">
        <v>128</v>
      </c>
      <c r="O105" s="40" t="s">
        <v>129</v>
      </c>
      <c r="P105" s="221" t="s">
        <v>117</v>
      </c>
      <c r="Q105" s="317" t="s">
        <v>396</v>
      </c>
      <c r="R105" s="295" t="s">
        <v>406</v>
      </c>
      <c r="S105" s="222">
        <v>44006</v>
      </c>
      <c r="T105" s="223"/>
      <c r="U105" s="224"/>
      <c r="V105" s="225"/>
    </row>
    <row r="106" spans="1:22" ht="40.5" customHeight="1" x14ac:dyDescent="0.25">
      <c r="A106" s="320"/>
      <c r="B106" s="319"/>
      <c r="C106" s="318"/>
      <c r="D106" s="319"/>
      <c r="E106" s="226" t="s">
        <v>60</v>
      </c>
      <c r="F106" s="217" t="s">
        <v>127</v>
      </c>
      <c r="G106" s="218">
        <v>44006</v>
      </c>
      <c r="H106" s="218">
        <v>44070</v>
      </c>
      <c r="I106" s="219">
        <f t="shared" si="1"/>
        <v>9.1428571428571423</v>
      </c>
      <c r="J106" s="220">
        <v>1.6670000000000001E-2</v>
      </c>
      <c r="K106" s="217" t="s">
        <v>318</v>
      </c>
      <c r="L106" s="321"/>
      <c r="M106" s="216">
        <v>0</v>
      </c>
      <c r="N106" s="39" t="s">
        <v>128</v>
      </c>
      <c r="O106" s="40" t="s">
        <v>129</v>
      </c>
      <c r="P106" s="221" t="s">
        <v>143</v>
      </c>
      <c r="Q106" s="317"/>
      <c r="R106" s="296"/>
      <c r="S106" s="222">
        <v>44070</v>
      </c>
      <c r="T106" s="223"/>
      <c r="U106" s="224"/>
      <c r="V106" s="225"/>
    </row>
    <row r="107" spans="1:22" ht="198.75" customHeight="1" x14ac:dyDescent="0.25">
      <c r="A107" s="320"/>
      <c r="B107" s="319"/>
      <c r="C107" s="318"/>
      <c r="D107" s="319"/>
      <c r="E107" s="226" t="s">
        <v>61</v>
      </c>
      <c r="F107" s="227" t="s">
        <v>314</v>
      </c>
      <c r="G107" s="218">
        <v>44743</v>
      </c>
      <c r="H107" s="218">
        <v>44926</v>
      </c>
      <c r="I107" s="219">
        <f t="shared" si="1"/>
        <v>26.142857142857142</v>
      </c>
      <c r="J107" s="220">
        <v>2.7799999999999999E-3</v>
      </c>
      <c r="K107" s="227" t="s">
        <v>319</v>
      </c>
      <c r="L107" s="321"/>
      <c r="M107" s="216">
        <v>0</v>
      </c>
      <c r="N107" s="39" t="s">
        <v>128</v>
      </c>
      <c r="O107" s="40" t="s">
        <v>129</v>
      </c>
      <c r="P107" s="221" t="s">
        <v>143</v>
      </c>
      <c r="Q107" s="228" t="s">
        <v>446</v>
      </c>
      <c r="R107" s="229" t="s">
        <v>406</v>
      </c>
      <c r="S107" s="222">
        <v>44926</v>
      </c>
      <c r="T107" s="223"/>
      <c r="U107" s="224"/>
      <c r="V107" s="225"/>
    </row>
    <row r="108" spans="1:22" ht="145.5" customHeight="1" x14ac:dyDescent="0.25">
      <c r="A108" s="320"/>
      <c r="B108" s="319"/>
      <c r="C108" s="318"/>
      <c r="D108" s="319"/>
      <c r="E108" s="226" t="s">
        <v>118</v>
      </c>
      <c r="F108" s="230" t="s">
        <v>315</v>
      </c>
      <c r="G108" s="218">
        <v>44743</v>
      </c>
      <c r="H108" s="218">
        <v>44926</v>
      </c>
      <c r="I108" s="219">
        <f t="shared" si="1"/>
        <v>26.142857142857142</v>
      </c>
      <c r="J108" s="220">
        <v>2.7799999999999999E-3</v>
      </c>
      <c r="K108" s="231" t="s">
        <v>320</v>
      </c>
      <c r="L108" s="321"/>
      <c r="M108" s="216">
        <v>0</v>
      </c>
      <c r="N108" s="39" t="s">
        <v>128</v>
      </c>
      <c r="O108" s="40" t="s">
        <v>129</v>
      </c>
      <c r="P108" s="221" t="s">
        <v>350</v>
      </c>
      <c r="Q108" s="232" t="s">
        <v>447</v>
      </c>
      <c r="R108" s="229" t="s">
        <v>406</v>
      </c>
      <c r="S108" s="222">
        <v>44926</v>
      </c>
      <c r="T108" s="223"/>
      <c r="U108" s="224"/>
      <c r="V108" s="225"/>
    </row>
    <row r="109" spans="1:22" ht="147.75" customHeight="1" x14ac:dyDescent="0.25">
      <c r="A109" s="320"/>
      <c r="B109" s="319"/>
      <c r="C109" s="318"/>
      <c r="D109" s="319"/>
      <c r="E109" s="226" t="s">
        <v>119</v>
      </c>
      <c r="F109" s="230" t="s">
        <v>316</v>
      </c>
      <c r="G109" s="218">
        <v>44743</v>
      </c>
      <c r="H109" s="218">
        <v>44926</v>
      </c>
      <c r="I109" s="219">
        <f t="shared" si="1"/>
        <v>26.142857142857142</v>
      </c>
      <c r="J109" s="220">
        <v>2.7799999999999999E-3</v>
      </c>
      <c r="K109" s="233" t="s">
        <v>360</v>
      </c>
      <c r="L109" s="321"/>
      <c r="M109" s="216">
        <v>0</v>
      </c>
      <c r="N109" s="39" t="s">
        <v>128</v>
      </c>
      <c r="O109" s="40" t="s">
        <v>129</v>
      </c>
      <c r="P109" s="221" t="s">
        <v>143</v>
      </c>
      <c r="Q109" s="232" t="s">
        <v>447</v>
      </c>
      <c r="R109" s="229" t="s">
        <v>406</v>
      </c>
      <c r="S109" s="222">
        <v>44926</v>
      </c>
      <c r="T109" s="223"/>
      <c r="U109" s="224"/>
      <c r="V109" s="225"/>
    </row>
    <row r="110" spans="1:22" ht="216.75" customHeight="1" x14ac:dyDescent="0.25">
      <c r="A110" s="327">
        <v>12</v>
      </c>
      <c r="B110" s="347" t="s">
        <v>164</v>
      </c>
      <c r="C110" s="349" t="s">
        <v>56</v>
      </c>
      <c r="D110" s="347" t="s">
        <v>96</v>
      </c>
      <c r="E110" s="234" t="s">
        <v>59</v>
      </c>
      <c r="F110" s="235" t="s">
        <v>321</v>
      </c>
      <c r="G110" s="48">
        <v>44409</v>
      </c>
      <c r="H110" s="48">
        <v>44895</v>
      </c>
      <c r="I110" s="49">
        <f t="shared" si="1"/>
        <v>69.428571428571431</v>
      </c>
      <c r="J110" s="50">
        <v>1.98E-3</v>
      </c>
      <c r="K110" s="235" t="s">
        <v>329</v>
      </c>
      <c r="L110" s="352">
        <f>SUM(J110:J116)</f>
        <v>1.98E-3</v>
      </c>
      <c r="M110" s="46">
        <v>0</v>
      </c>
      <c r="N110" s="39" t="s">
        <v>128</v>
      </c>
      <c r="O110" s="40" t="s">
        <v>129</v>
      </c>
      <c r="P110" s="52" t="s">
        <v>142</v>
      </c>
      <c r="Q110" s="61" t="s">
        <v>408</v>
      </c>
      <c r="R110" s="236" t="s">
        <v>406</v>
      </c>
      <c r="S110" s="53">
        <v>44895</v>
      </c>
      <c r="T110" s="54"/>
      <c r="U110" s="55"/>
      <c r="V110" s="56"/>
    </row>
    <row r="111" spans="1:22" ht="67.5" customHeight="1" x14ac:dyDescent="0.25">
      <c r="A111" s="327"/>
      <c r="B111" s="347"/>
      <c r="C111" s="349"/>
      <c r="D111" s="347"/>
      <c r="E111" s="234" t="s">
        <v>60</v>
      </c>
      <c r="F111" s="235" t="s">
        <v>322</v>
      </c>
      <c r="G111" s="48">
        <v>44501</v>
      </c>
      <c r="H111" s="48">
        <v>44926</v>
      </c>
      <c r="I111" s="49">
        <f t="shared" si="1"/>
        <v>60.714285714285715</v>
      </c>
      <c r="J111" s="50">
        <v>0</v>
      </c>
      <c r="K111" s="235" t="s">
        <v>330</v>
      </c>
      <c r="L111" s="352"/>
      <c r="M111" s="46">
        <v>0</v>
      </c>
      <c r="N111" s="39" t="s">
        <v>128</v>
      </c>
      <c r="O111" s="40" t="s">
        <v>129</v>
      </c>
      <c r="P111" s="52" t="s">
        <v>141</v>
      </c>
      <c r="Q111" s="237" t="s">
        <v>409</v>
      </c>
      <c r="R111" s="62" t="s">
        <v>406</v>
      </c>
      <c r="S111" s="53">
        <v>44926</v>
      </c>
      <c r="T111" s="54"/>
      <c r="U111" s="55"/>
      <c r="V111" s="56"/>
    </row>
    <row r="112" spans="1:22" ht="70.5" customHeight="1" x14ac:dyDescent="0.25">
      <c r="A112" s="327"/>
      <c r="B112" s="347"/>
      <c r="C112" s="349"/>
      <c r="D112" s="347"/>
      <c r="E112" s="234" t="s">
        <v>323</v>
      </c>
      <c r="F112" s="238" t="s">
        <v>324</v>
      </c>
      <c r="G112" s="48">
        <v>44501</v>
      </c>
      <c r="H112" s="48">
        <v>44865</v>
      </c>
      <c r="I112" s="49">
        <f t="shared" si="1"/>
        <v>52</v>
      </c>
      <c r="J112" s="50">
        <v>0</v>
      </c>
      <c r="K112" s="239" t="s">
        <v>331</v>
      </c>
      <c r="L112" s="352"/>
      <c r="M112" s="46">
        <v>0</v>
      </c>
      <c r="N112" s="39" t="s">
        <v>128</v>
      </c>
      <c r="O112" s="40" t="s">
        <v>129</v>
      </c>
      <c r="P112" s="60" t="s">
        <v>143</v>
      </c>
      <c r="Q112" s="240" t="s">
        <v>448</v>
      </c>
      <c r="R112" s="62" t="s">
        <v>406</v>
      </c>
      <c r="S112" s="53">
        <v>44865</v>
      </c>
      <c r="T112" s="54"/>
      <c r="U112" s="55"/>
      <c r="V112" s="56"/>
    </row>
    <row r="113" spans="1:22" ht="41.25" customHeight="1" x14ac:dyDescent="0.25">
      <c r="A113" s="327"/>
      <c r="B113" s="347"/>
      <c r="C113" s="349"/>
      <c r="D113" s="347"/>
      <c r="E113" s="234" t="s">
        <v>118</v>
      </c>
      <c r="F113" s="238" t="s">
        <v>325</v>
      </c>
      <c r="G113" s="48">
        <v>44562</v>
      </c>
      <c r="H113" s="48">
        <v>44926</v>
      </c>
      <c r="I113" s="49">
        <f t="shared" si="1"/>
        <v>52</v>
      </c>
      <c r="J113" s="50">
        <v>0</v>
      </c>
      <c r="K113" s="239" t="s">
        <v>332</v>
      </c>
      <c r="L113" s="352"/>
      <c r="M113" s="46">
        <v>0</v>
      </c>
      <c r="N113" s="39" t="s">
        <v>128</v>
      </c>
      <c r="O113" s="40" t="s">
        <v>129</v>
      </c>
      <c r="P113" s="60" t="s">
        <v>361</v>
      </c>
      <c r="Q113" s="241" t="s">
        <v>397</v>
      </c>
      <c r="R113" s="62" t="s">
        <v>406</v>
      </c>
      <c r="S113" s="53">
        <v>44926</v>
      </c>
      <c r="T113" s="54"/>
      <c r="U113" s="55"/>
      <c r="V113" s="56"/>
    </row>
    <row r="114" spans="1:22" ht="36" customHeight="1" x14ac:dyDescent="0.25">
      <c r="A114" s="327"/>
      <c r="B114" s="347"/>
      <c r="C114" s="349"/>
      <c r="D114" s="347"/>
      <c r="E114" s="234" t="s">
        <v>119</v>
      </c>
      <c r="F114" s="238" t="s">
        <v>326</v>
      </c>
      <c r="G114" s="48">
        <v>44562</v>
      </c>
      <c r="H114" s="48">
        <v>44926</v>
      </c>
      <c r="I114" s="49">
        <f t="shared" si="1"/>
        <v>52</v>
      </c>
      <c r="J114" s="50">
        <v>0</v>
      </c>
      <c r="K114" s="239" t="s">
        <v>333</v>
      </c>
      <c r="L114" s="352"/>
      <c r="M114" s="46">
        <v>0</v>
      </c>
      <c r="N114" s="39" t="s">
        <v>128</v>
      </c>
      <c r="O114" s="40" t="s">
        <v>129</v>
      </c>
      <c r="P114" s="60" t="s">
        <v>362</v>
      </c>
      <c r="Q114" s="241" t="s">
        <v>381</v>
      </c>
      <c r="R114" s="62" t="s">
        <v>406</v>
      </c>
      <c r="S114" s="53">
        <v>44926</v>
      </c>
      <c r="T114" s="54"/>
      <c r="U114" s="55"/>
      <c r="V114" s="56"/>
    </row>
    <row r="115" spans="1:22" ht="45.75" customHeight="1" x14ac:dyDescent="0.25">
      <c r="A115" s="327"/>
      <c r="B115" s="347"/>
      <c r="C115" s="349"/>
      <c r="D115" s="347"/>
      <c r="E115" s="234" t="s">
        <v>120</v>
      </c>
      <c r="F115" s="238" t="s">
        <v>327</v>
      </c>
      <c r="G115" s="48">
        <v>44773</v>
      </c>
      <c r="H115" s="48">
        <v>44926</v>
      </c>
      <c r="I115" s="49">
        <f t="shared" si="1"/>
        <v>21.857142857142858</v>
      </c>
      <c r="J115" s="50">
        <v>0</v>
      </c>
      <c r="K115" s="239" t="s">
        <v>334</v>
      </c>
      <c r="L115" s="352"/>
      <c r="M115" s="46">
        <v>0</v>
      </c>
      <c r="N115" s="39" t="s">
        <v>128</v>
      </c>
      <c r="O115" s="40" t="s">
        <v>129</v>
      </c>
      <c r="P115" s="60" t="s">
        <v>143</v>
      </c>
      <c r="Q115" s="241" t="s">
        <v>398</v>
      </c>
      <c r="R115" s="62" t="s">
        <v>406</v>
      </c>
      <c r="S115" s="53">
        <v>44926</v>
      </c>
      <c r="T115" s="54"/>
      <c r="U115" s="55"/>
      <c r="V115" s="56"/>
    </row>
    <row r="116" spans="1:22" ht="44.25" customHeight="1" thickBot="1" x14ac:dyDescent="0.3">
      <c r="A116" s="346"/>
      <c r="B116" s="348"/>
      <c r="C116" s="350"/>
      <c r="D116" s="351"/>
      <c r="E116" s="242" t="s">
        <v>121</v>
      </c>
      <c r="F116" s="243" t="s">
        <v>328</v>
      </c>
      <c r="G116" s="244">
        <v>44773</v>
      </c>
      <c r="H116" s="244">
        <v>44926</v>
      </c>
      <c r="I116" s="245">
        <f t="shared" si="1"/>
        <v>21.857142857142858</v>
      </c>
      <c r="J116" s="246">
        <v>0</v>
      </c>
      <c r="K116" s="247" t="s">
        <v>335</v>
      </c>
      <c r="L116" s="353"/>
      <c r="M116" s="248">
        <v>0</v>
      </c>
      <c r="N116" s="249" t="s">
        <v>128</v>
      </c>
      <c r="O116" s="250" t="s">
        <v>129</v>
      </c>
      <c r="P116" s="251" t="s">
        <v>143</v>
      </c>
      <c r="Q116" s="252" t="s">
        <v>398</v>
      </c>
      <c r="R116" s="253" t="s">
        <v>406</v>
      </c>
      <c r="S116" s="254">
        <v>44926</v>
      </c>
      <c r="T116" s="255"/>
      <c r="U116" s="256"/>
      <c r="V116" s="257"/>
    </row>
    <row r="117" spans="1:22" ht="19.5" customHeight="1" x14ac:dyDescent="0.25">
      <c r="A117" s="397" t="s">
        <v>23</v>
      </c>
      <c r="B117" s="397"/>
      <c r="C117" s="397"/>
      <c r="D117" s="397"/>
      <c r="E117" s="258" t="s">
        <v>24</v>
      </c>
      <c r="F117" s="259">
        <f>L10</f>
        <v>8.3339999999999997E-2</v>
      </c>
      <c r="G117" s="260"/>
      <c r="H117" s="260"/>
      <c r="I117" s="261"/>
      <c r="J117" s="262"/>
      <c r="K117" s="263"/>
      <c r="L117" s="263"/>
      <c r="M117" s="263"/>
      <c r="N117" s="264"/>
      <c r="O117" s="263"/>
      <c r="P117" s="263"/>
      <c r="Q117" s="263"/>
      <c r="R117" s="263"/>
      <c r="S117" s="263"/>
      <c r="T117" s="265"/>
      <c r="U117" s="265"/>
      <c r="V117" s="265"/>
    </row>
    <row r="118" spans="1:22" ht="14.25" customHeight="1" x14ac:dyDescent="0.25">
      <c r="A118" s="335" t="s">
        <v>410</v>
      </c>
      <c r="B118" s="335"/>
      <c r="C118" s="266"/>
      <c r="D118" s="266"/>
      <c r="E118" s="258" t="s">
        <v>25</v>
      </c>
      <c r="F118" s="259">
        <f>L13</f>
        <v>4.2900000000000001E-2</v>
      </c>
      <c r="G118" s="260"/>
      <c r="H118" s="260"/>
      <c r="I118" s="261"/>
      <c r="J118" s="262"/>
      <c r="K118" s="263"/>
      <c r="L118" s="263"/>
      <c r="M118" s="263"/>
      <c r="N118" s="264"/>
      <c r="O118" s="263"/>
      <c r="P118" s="263"/>
      <c r="Q118" s="263"/>
      <c r="R118" s="263"/>
      <c r="S118" s="263"/>
      <c r="T118" s="265"/>
      <c r="U118" s="265"/>
      <c r="V118" s="265"/>
    </row>
    <row r="119" spans="1:22" x14ac:dyDescent="0.25">
      <c r="A119" s="267"/>
      <c r="B119" s="268"/>
      <c r="C119" s="266"/>
      <c r="D119" s="266"/>
      <c r="E119" s="258" t="s">
        <v>26</v>
      </c>
      <c r="F119" s="259">
        <f>L23</f>
        <v>3.8999999999999998E-3</v>
      </c>
      <c r="G119" s="260"/>
      <c r="H119" s="260"/>
      <c r="I119" s="261"/>
      <c r="J119" s="262"/>
      <c r="K119" s="263"/>
      <c r="L119" s="263"/>
      <c r="M119" s="263"/>
      <c r="N119" s="264"/>
      <c r="O119" s="263"/>
      <c r="P119" s="263"/>
      <c r="Q119" s="263"/>
      <c r="R119" s="263"/>
      <c r="S119" s="263"/>
      <c r="T119" s="265"/>
      <c r="U119" s="265"/>
      <c r="V119" s="265"/>
    </row>
    <row r="120" spans="1:22" x14ac:dyDescent="0.25">
      <c r="A120" s="267"/>
      <c r="B120" s="268"/>
      <c r="C120" s="266"/>
      <c r="D120" s="266"/>
      <c r="E120" s="258" t="s">
        <v>27</v>
      </c>
      <c r="F120" s="259">
        <f>L45</f>
        <v>0</v>
      </c>
      <c r="G120" s="260"/>
      <c r="H120" s="260"/>
      <c r="I120" s="261"/>
      <c r="J120" s="262"/>
      <c r="K120" s="263"/>
      <c r="L120" s="263"/>
      <c r="M120" s="263"/>
      <c r="N120" s="264"/>
      <c r="O120" s="263"/>
      <c r="P120" s="263"/>
      <c r="Q120" s="263"/>
      <c r="R120" s="263"/>
      <c r="S120" s="263"/>
      <c r="T120" s="265"/>
      <c r="U120" s="265"/>
      <c r="V120" s="265"/>
    </row>
    <row r="121" spans="1:22" x14ac:dyDescent="0.25">
      <c r="A121" s="267"/>
      <c r="B121" s="267"/>
      <c r="C121" s="266"/>
      <c r="D121" s="266"/>
      <c r="E121" s="258" t="s">
        <v>28</v>
      </c>
      <c r="F121" s="259">
        <f>L52</f>
        <v>6.0999999999999995E-3</v>
      </c>
      <c r="G121" s="260"/>
      <c r="H121" s="260"/>
      <c r="I121" s="261"/>
      <c r="J121" s="262"/>
      <c r="K121" s="263"/>
      <c r="L121" s="263"/>
      <c r="M121" s="263"/>
      <c r="N121" s="264"/>
      <c r="O121" s="263"/>
      <c r="P121" s="263"/>
      <c r="Q121" s="263"/>
      <c r="R121" s="263"/>
      <c r="S121" s="263"/>
      <c r="T121" s="265"/>
      <c r="U121" s="265"/>
      <c r="V121" s="265"/>
    </row>
    <row r="122" spans="1:22" x14ac:dyDescent="0.25">
      <c r="A122" s="267"/>
      <c r="B122" s="267"/>
      <c r="C122" s="266"/>
      <c r="D122" s="266"/>
      <c r="E122" s="258" t="s">
        <v>29</v>
      </c>
      <c r="F122" s="259">
        <f>L57</f>
        <v>8.3339999999999997E-2</v>
      </c>
      <c r="G122" s="260"/>
      <c r="H122" s="260"/>
      <c r="I122" s="261"/>
      <c r="J122" s="262"/>
      <c r="K122" s="263"/>
      <c r="L122" s="263"/>
      <c r="M122" s="282"/>
      <c r="N122" s="282"/>
      <c r="O122" s="263"/>
      <c r="P122" s="263"/>
      <c r="Q122" s="263"/>
      <c r="R122" s="263"/>
      <c r="S122" s="263"/>
      <c r="T122" s="265"/>
      <c r="U122" s="265"/>
      <c r="V122" s="265"/>
    </row>
    <row r="123" spans="1:22" ht="25.5" customHeight="1" x14ac:dyDescent="0.25">
      <c r="A123" s="267"/>
      <c r="B123" s="267"/>
      <c r="C123" s="266"/>
      <c r="D123" s="266"/>
      <c r="E123" s="258" t="s">
        <v>30</v>
      </c>
      <c r="F123" s="259">
        <f>L63</f>
        <v>2.5900000000000003E-2</v>
      </c>
      <c r="G123" s="344" t="s">
        <v>402</v>
      </c>
      <c r="H123" s="344"/>
      <c r="I123" s="344"/>
      <c r="J123" s="344"/>
      <c r="K123" s="263"/>
      <c r="L123" s="263"/>
      <c r="M123" s="345" t="s">
        <v>404</v>
      </c>
      <c r="N123" s="345"/>
      <c r="O123" s="263"/>
      <c r="P123" s="263"/>
      <c r="Q123" s="263"/>
      <c r="R123" s="263"/>
      <c r="S123" s="263"/>
      <c r="T123" s="265"/>
      <c r="U123" s="265"/>
      <c r="V123" s="265"/>
    </row>
    <row r="124" spans="1:22" ht="22.5" customHeight="1" x14ac:dyDescent="0.25">
      <c r="A124" s="267"/>
      <c r="B124" s="267"/>
      <c r="C124" s="266"/>
      <c r="D124" s="266"/>
      <c r="E124" s="258" t="s">
        <v>31</v>
      </c>
      <c r="F124" s="259">
        <f>L70</f>
        <v>9.2399999999999999E-3</v>
      </c>
      <c r="G124" s="344" t="s">
        <v>403</v>
      </c>
      <c r="H124" s="344"/>
      <c r="I124" s="344"/>
      <c r="J124" s="344"/>
      <c r="K124" s="344"/>
      <c r="L124" s="263"/>
      <c r="M124" s="345" t="s">
        <v>405</v>
      </c>
      <c r="N124" s="345"/>
      <c r="O124" s="263"/>
      <c r="P124" s="263"/>
      <c r="Q124" s="263"/>
      <c r="R124" s="263"/>
      <c r="S124" s="263"/>
      <c r="T124" s="265"/>
      <c r="U124" s="265"/>
      <c r="V124" s="265"/>
    </row>
    <row r="125" spans="1:22" x14ac:dyDescent="0.25">
      <c r="A125" s="267"/>
      <c r="B125" s="267"/>
      <c r="C125" s="266"/>
      <c r="D125" s="266"/>
      <c r="E125" s="258" t="s">
        <v>32</v>
      </c>
      <c r="F125" s="259">
        <f>L86</f>
        <v>0</v>
      </c>
      <c r="G125" s="260"/>
      <c r="H125" s="260"/>
      <c r="I125" s="261"/>
      <c r="J125" s="262"/>
      <c r="K125" s="263"/>
      <c r="L125" s="263"/>
      <c r="M125" s="263"/>
      <c r="N125" s="264"/>
      <c r="O125" s="263"/>
      <c r="P125" s="263"/>
      <c r="Q125" s="263"/>
      <c r="R125" s="263"/>
      <c r="S125" s="263"/>
      <c r="T125" s="265"/>
      <c r="U125" s="265"/>
      <c r="V125" s="265"/>
    </row>
    <row r="126" spans="1:22" x14ac:dyDescent="0.25">
      <c r="A126" s="267"/>
      <c r="B126" s="267"/>
      <c r="C126" s="266"/>
      <c r="D126" s="266"/>
      <c r="E126" s="258" t="s">
        <v>33</v>
      </c>
      <c r="F126" s="259">
        <f>L96</f>
        <v>0</v>
      </c>
      <c r="G126" s="260"/>
      <c r="H126" s="260"/>
      <c r="I126" s="261"/>
      <c r="J126" s="269"/>
      <c r="K126" s="263"/>
      <c r="L126" s="263"/>
      <c r="M126" s="263"/>
      <c r="N126" s="264"/>
      <c r="O126" s="263"/>
      <c r="P126" s="263"/>
      <c r="Q126" s="263"/>
      <c r="R126" s="263"/>
      <c r="S126" s="263"/>
      <c r="T126" s="265"/>
      <c r="U126" s="265"/>
      <c r="V126" s="265"/>
    </row>
    <row r="127" spans="1:22" x14ac:dyDescent="0.25">
      <c r="A127" s="267"/>
      <c r="B127" s="267"/>
      <c r="C127" s="266"/>
      <c r="D127" s="266"/>
      <c r="E127" s="258" t="s">
        <v>34</v>
      </c>
      <c r="F127" s="259">
        <f>L105</f>
        <v>4.1679999999999995E-2</v>
      </c>
      <c r="G127" s="260"/>
      <c r="H127" s="260"/>
      <c r="I127" s="261"/>
      <c r="J127" s="269"/>
      <c r="K127" s="263"/>
      <c r="L127" s="263"/>
      <c r="M127" s="263"/>
      <c r="N127" s="264"/>
      <c r="O127" s="263"/>
      <c r="P127" s="263"/>
      <c r="Q127" s="263"/>
      <c r="R127" s="263"/>
      <c r="S127" s="263"/>
      <c r="T127" s="265"/>
      <c r="U127" s="265"/>
      <c r="V127" s="265"/>
    </row>
    <row r="128" spans="1:22" x14ac:dyDescent="0.25">
      <c r="A128" s="267"/>
      <c r="B128" s="267"/>
      <c r="C128" s="266"/>
      <c r="D128" s="266"/>
      <c r="E128" s="258" t="s">
        <v>35</v>
      </c>
      <c r="F128" s="259">
        <f>L110</f>
        <v>1.98E-3</v>
      </c>
      <c r="G128" s="260"/>
      <c r="H128" s="260"/>
      <c r="I128" s="261"/>
      <c r="J128" s="269"/>
      <c r="K128" s="263"/>
      <c r="L128" s="263"/>
      <c r="M128" s="263"/>
      <c r="N128" s="264"/>
      <c r="O128" s="263"/>
      <c r="P128" s="263"/>
      <c r="Q128" s="263"/>
      <c r="R128" s="263"/>
      <c r="S128" s="263"/>
      <c r="T128" s="265"/>
      <c r="U128" s="265"/>
      <c r="V128" s="265"/>
    </row>
    <row r="129" spans="1:22" x14ac:dyDescent="0.25">
      <c r="A129" s="267"/>
      <c r="B129" s="267"/>
      <c r="C129" s="266"/>
      <c r="D129" s="266"/>
      <c r="E129" s="258"/>
      <c r="F129" s="259"/>
      <c r="G129" s="260"/>
      <c r="H129" s="260"/>
      <c r="I129" s="261"/>
      <c r="J129" s="269"/>
      <c r="K129" s="263"/>
      <c r="L129" s="263"/>
      <c r="M129" s="263"/>
      <c r="N129" s="264"/>
      <c r="O129" s="263"/>
      <c r="P129" s="263"/>
      <c r="Q129" s="263"/>
      <c r="R129" s="263"/>
      <c r="S129" s="263"/>
      <c r="T129" s="265"/>
      <c r="U129" s="265"/>
      <c r="V129" s="265"/>
    </row>
    <row r="130" spans="1:22" x14ac:dyDescent="0.25">
      <c r="A130" s="332" t="s">
        <v>36</v>
      </c>
      <c r="B130" s="332"/>
      <c r="C130" s="332"/>
      <c r="D130" s="332"/>
      <c r="E130" s="270">
        <f>SUM(F117:F128)</f>
        <v>0.29837999999999998</v>
      </c>
      <c r="F130" s="271" t="s">
        <v>401</v>
      </c>
      <c r="G130" s="260"/>
      <c r="H130" s="260"/>
      <c r="I130" s="261"/>
      <c r="J130" s="269"/>
      <c r="K130" s="263"/>
      <c r="L130" s="263"/>
      <c r="M130" s="263"/>
      <c r="N130" s="264"/>
      <c r="O130" s="263"/>
      <c r="P130" s="263"/>
      <c r="Q130" s="263"/>
      <c r="R130" s="263"/>
      <c r="S130" s="263"/>
      <c r="T130" s="265"/>
      <c r="U130" s="265"/>
      <c r="V130" s="265"/>
    </row>
  </sheetData>
  <sheetProtection algorithmName="SHA-512" hashValue="qC3QadYHYps6Gf1v4TnuxgfzeVNVZ0SeFVJ7rTXPozUoybuSsEIwZYDmDQNUzorwtHDUPIDvm1r0bi4izpGOrQ==" saltValue="3HvWO3Je1wh3nIRR2xGDYw==" spinCount="100000" sheet="1" objects="1" scenarios="1"/>
  <mergeCells count="114">
    <mergeCell ref="L70:L85"/>
    <mergeCell ref="A57:A62"/>
    <mergeCell ref="G123:J123"/>
    <mergeCell ref="Q13:Q17"/>
    <mergeCell ref="D52:D56"/>
    <mergeCell ref="C52:C56"/>
    <mergeCell ref="B57:B62"/>
    <mergeCell ref="B52:B56"/>
    <mergeCell ref="C63:C69"/>
    <mergeCell ref="D63:D69"/>
    <mergeCell ref="L63:L69"/>
    <mergeCell ref="C57:C62"/>
    <mergeCell ref="D57:D62"/>
    <mergeCell ref="L57:L62"/>
    <mergeCell ref="C45:C51"/>
    <mergeCell ref="D45:D51"/>
    <mergeCell ref="L45:L51"/>
    <mergeCell ref="A117:D117"/>
    <mergeCell ref="J2:K2"/>
    <mergeCell ref="C13:C22"/>
    <mergeCell ref="D13:D22"/>
    <mergeCell ref="L13:L22"/>
    <mergeCell ref="C6:V6"/>
    <mergeCell ref="A6:B6"/>
    <mergeCell ref="B8:B9"/>
    <mergeCell ref="A2:B2"/>
    <mergeCell ref="C2:I2"/>
    <mergeCell ref="A3:B3"/>
    <mergeCell ref="C3:I3"/>
    <mergeCell ref="J3:K3"/>
    <mergeCell ref="L3:V3"/>
    <mergeCell ref="A4:B4"/>
    <mergeCell ref="C4:I4"/>
    <mergeCell ref="J4:K4"/>
    <mergeCell ref="L4:V4"/>
    <mergeCell ref="Q10:Q12"/>
    <mergeCell ref="A5:B5"/>
    <mergeCell ref="D8:D9"/>
    <mergeCell ref="Q8:Q9"/>
    <mergeCell ref="T7:V7"/>
    <mergeCell ref="Q7:R7"/>
    <mergeCell ref="R8:R9"/>
    <mergeCell ref="A130:D130"/>
    <mergeCell ref="D86:D95"/>
    <mergeCell ref="A45:A51"/>
    <mergeCell ref="B45:B51"/>
    <mergeCell ref="A118:B118"/>
    <mergeCell ref="B63:B69"/>
    <mergeCell ref="F8:F9"/>
    <mergeCell ref="O8:O9"/>
    <mergeCell ref="A7:P7"/>
    <mergeCell ref="P8:P9"/>
    <mergeCell ref="I8:I9"/>
    <mergeCell ref="J8:J9"/>
    <mergeCell ref="L10:L12"/>
    <mergeCell ref="A8:A9"/>
    <mergeCell ref="M8:M9"/>
    <mergeCell ref="G124:K124"/>
    <mergeCell ref="M123:N123"/>
    <mergeCell ref="M124:N124"/>
    <mergeCell ref="A110:A116"/>
    <mergeCell ref="B110:B116"/>
    <mergeCell ref="C110:C116"/>
    <mergeCell ref="D110:D116"/>
    <mergeCell ref="B96:B104"/>
    <mergeCell ref="L110:L116"/>
    <mergeCell ref="V8:V9"/>
    <mergeCell ref="U8:U9"/>
    <mergeCell ref="T8:T9"/>
    <mergeCell ref="E8:E9"/>
    <mergeCell ref="A86:A95"/>
    <mergeCell ref="B86:B95"/>
    <mergeCell ref="A96:A104"/>
    <mergeCell ref="Q105:Q106"/>
    <mergeCell ref="C105:C109"/>
    <mergeCell ref="B105:B109"/>
    <mergeCell ref="A105:A109"/>
    <mergeCell ref="D105:D109"/>
    <mergeCell ref="L105:L109"/>
    <mergeCell ref="L86:L95"/>
    <mergeCell ref="D96:D104"/>
    <mergeCell ref="C96:C104"/>
    <mergeCell ref="L96:L104"/>
    <mergeCell ref="B13:B22"/>
    <mergeCell ref="A13:A22"/>
    <mergeCell ref="D23:D44"/>
    <mergeCell ref="C23:C44"/>
    <mergeCell ref="B23:B44"/>
    <mergeCell ref="A23:A44"/>
    <mergeCell ref="A70:A85"/>
    <mergeCell ref="A10:A12"/>
    <mergeCell ref="B10:B12"/>
    <mergeCell ref="C10:C12"/>
    <mergeCell ref="D10:D12"/>
    <mergeCell ref="S8:S9"/>
    <mergeCell ref="M122:N122"/>
    <mergeCell ref="Q57:Q62"/>
    <mergeCell ref="K8:K9"/>
    <mergeCell ref="N8:N9"/>
    <mergeCell ref="L8:L9"/>
    <mergeCell ref="C8:C9"/>
    <mergeCell ref="G8:H8"/>
    <mergeCell ref="L52:L56"/>
    <mergeCell ref="B70:B85"/>
    <mergeCell ref="C70:C85"/>
    <mergeCell ref="D70:D85"/>
    <mergeCell ref="A63:A69"/>
    <mergeCell ref="A52:A56"/>
    <mergeCell ref="R105:R106"/>
    <mergeCell ref="R57:R62"/>
    <mergeCell ref="R13:R17"/>
    <mergeCell ref="R10:R12"/>
    <mergeCell ref="C86:C95"/>
    <mergeCell ref="L23:L44"/>
  </mergeCells>
  <conditionalFormatting sqref="L10:L12 L86 L57 L52 L96 L105 L110:L116">
    <cfRule type="cellIs" dxfId="7" priority="13" operator="greaterThan">
      <formula>1</formula>
    </cfRule>
  </conditionalFormatting>
  <conditionalFormatting sqref="L13">
    <cfRule type="cellIs" dxfId="6" priority="12" operator="greaterThan">
      <formula>1</formula>
    </cfRule>
  </conditionalFormatting>
  <conditionalFormatting sqref="L23">
    <cfRule type="cellIs" dxfId="5" priority="10" operator="greaterThan">
      <formula>1</formula>
    </cfRule>
    <cfRule type="cellIs" dxfId="4" priority="11" operator="greaterThan">
      <formula>100</formula>
    </cfRule>
  </conditionalFormatting>
  <conditionalFormatting sqref="L45">
    <cfRule type="cellIs" dxfId="3" priority="8" operator="greaterThan">
      <formula>1</formula>
    </cfRule>
    <cfRule type="cellIs" dxfId="2" priority="9" operator="greaterThan">
      <formula>100</formula>
    </cfRule>
  </conditionalFormatting>
  <conditionalFormatting sqref="L63">
    <cfRule type="cellIs" dxfId="1" priority="5" operator="greaterThan">
      <formula>1</formula>
    </cfRule>
  </conditionalFormatting>
  <conditionalFormatting sqref="L70">
    <cfRule type="cellIs" dxfId="0" priority="4" operator="greaterThan">
      <formula>1</formula>
    </cfRule>
  </conditionalFormatting>
  <dataValidations count="4">
    <dataValidation type="date" operator="greaterThanOrEqual" allowBlank="1" showInputMessage="1" showErrorMessage="1" sqref="E117:E121">
      <formula1>41426</formula1>
    </dataValidation>
    <dataValidation allowBlank="1" showInputMessage="1" showErrorMessage="1" promptTitle="Validación" prompt="El porcentaje no debe exceder el 100%" sqref="L10:L13 L23 L45 L52 L57 L63 L70 L86 L96 L105 L110:L116"/>
    <dataValidation type="date" allowBlank="1" showInputMessage="1" showErrorMessage="1" promptTitle="Validación" prompt="formato DD/MM/AA" sqref="G105:H109 H23 T10:T116 G10:G23 H45:H46 G45:G48 G57:G70 H57:H69 H10:H17 S105:S109 S23 S45:S46 S57:S69 S10:S17">
      <formula1>36526</formula1>
      <formula2>44177</formula2>
    </dataValidation>
    <dataValidation operator="greaterThanOrEqual" allowBlank="1" showInputMessage="1" showErrorMessage="1" sqref="E10:E109"/>
  </dataValidations>
  <pageMargins left="0.70866141732283472" right="0.70866141732283472" top="0.74803149606299213" bottom="0.74803149606299213" header="0.31496062992125984" footer="0.31496062992125984"/>
  <pageSetup paperSize="5" scale="10" orientation="landscape" horizontalDpi="4294967294" r:id="rId1"/>
  <headerFooter>
    <oddHeader>&amp;L&amp;G&amp;C&amp;"Arial,Negrita"&amp;16&amp;K000000
PLAN DE MEJORAMIENTO ARCHIVÍSTICO&amp;RVersión: 02
2016/07/13
&amp;P de &amp;N</oddHeader>
    <oddFooter>&amp;LProceso: Inspección, Vigilancia y Control ICV&amp;RCódigo: ICV-F-06</oddFooter>
  </headerFooter>
  <ignoredErrors>
    <ignoredError sqref="L10 L63 L13 L23 L45 L52 L57 L70 L86 L96 L105 L110" formulaRange="1"/>
  </ignoredErrors>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8"/>
  <sheetViews>
    <sheetView workbookViewId="0">
      <selection activeCell="E8" sqref="E8"/>
    </sheetView>
  </sheetViews>
  <sheetFormatPr baseColWidth="10" defaultRowHeight="15" x14ac:dyDescent="0.25"/>
  <cols>
    <col min="1" max="1" width="11.42578125" style="2"/>
    <col min="2" max="2" width="25.28515625" style="1" bestFit="1" customWidth="1"/>
    <col min="3" max="3" width="58.42578125" style="2" bestFit="1" customWidth="1"/>
    <col min="4" max="16384" width="11.42578125" style="2"/>
  </cols>
  <sheetData>
    <row r="1" spans="2:5" ht="15.75" customHeight="1" x14ac:dyDescent="0.25"/>
    <row r="2" spans="2:5" ht="60" x14ac:dyDescent="0.25">
      <c r="B2" s="3" t="s">
        <v>79</v>
      </c>
      <c r="C2" s="4" t="s">
        <v>80</v>
      </c>
    </row>
    <row r="3" spans="2:5" x14ac:dyDescent="0.25">
      <c r="B3" s="5"/>
      <c r="C3" s="5"/>
    </row>
    <row r="4" spans="2:5" x14ac:dyDescent="0.25">
      <c r="B4" s="402" t="s">
        <v>82</v>
      </c>
      <c r="C4" s="402"/>
    </row>
    <row r="5" spans="2:5" ht="30" x14ac:dyDescent="0.25">
      <c r="B5" s="3" t="s">
        <v>62</v>
      </c>
      <c r="C5" s="4" t="s">
        <v>83</v>
      </c>
    </row>
    <row r="6" spans="2:5" ht="30" x14ac:dyDescent="0.25">
      <c r="B6" s="3" t="s">
        <v>63</v>
      </c>
      <c r="C6" s="4" t="s">
        <v>84</v>
      </c>
    </row>
    <row r="7" spans="2:5" ht="45" x14ac:dyDescent="0.25">
      <c r="B7" s="3" t="s">
        <v>64</v>
      </c>
      <c r="C7" s="4" t="s">
        <v>85</v>
      </c>
      <c r="E7" s="7"/>
    </row>
    <row r="8" spans="2:5" ht="30" x14ac:dyDescent="0.25">
      <c r="B8" s="3" t="s">
        <v>65</v>
      </c>
      <c r="C8" s="4" t="s">
        <v>57</v>
      </c>
    </row>
    <row r="9" spans="2:5" ht="120" x14ac:dyDescent="0.25">
      <c r="B9" s="3" t="s">
        <v>66</v>
      </c>
      <c r="C9" s="4" t="s">
        <v>86</v>
      </c>
    </row>
    <row r="10" spans="2:5" ht="30" x14ac:dyDescent="0.25">
      <c r="B10" s="3" t="s">
        <v>67</v>
      </c>
      <c r="C10" s="4" t="s">
        <v>68</v>
      </c>
    </row>
    <row r="11" spans="2:5" ht="45" x14ac:dyDescent="0.25">
      <c r="B11" s="3" t="s">
        <v>69</v>
      </c>
      <c r="C11" s="4" t="s">
        <v>70</v>
      </c>
    </row>
    <row r="12" spans="2:5" ht="30" x14ac:dyDescent="0.25">
      <c r="B12" s="3" t="s">
        <v>71</v>
      </c>
      <c r="C12" s="6" t="s">
        <v>72</v>
      </c>
    </row>
    <row r="13" spans="2:5" ht="45" x14ac:dyDescent="0.25">
      <c r="B13" s="3" t="s">
        <v>73</v>
      </c>
      <c r="C13" s="4" t="s">
        <v>74</v>
      </c>
    </row>
    <row r="14" spans="2:5" x14ac:dyDescent="0.25">
      <c r="B14" s="3" t="s">
        <v>75</v>
      </c>
      <c r="C14" s="6" t="s">
        <v>76</v>
      </c>
    </row>
    <row r="15" spans="2:5" ht="45" x14ac:dyDescent="0.25">
      <c r="B15" s="3" t="s">
        <v>77</v>
      </c>
      <c r="C15" s="4" t="s">
        <v>78</v>
      </c>
    </row>
    <row r="16" spans="2:5" ht="45" x14ac:dyDescent="0.25">
      <c r="B16" s="3" t="s">
        <v>77</v>
      </c>
      <c r="C16" s="6"/>
    </row>
    <row r="17" spans="2:3" x14ac:dyDescent="0.25">
      <c r="B17" s="398" t="s">
        <v>81</v>
      </c>
      <c r="C17" s="399"/>
    </row>
    <row r="18" spans="2:3" x14ac:dyDescent="0.25">
      <c r="B18" s="400"/>
      <c r="C18" s="401"/>
    </row>
  </sheetData>
  <mergeCells count="2">
    <mergeCell ref="B17:C18"/>
    <mergeCell ref="B4:C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PMA</vt:lpstr>
      <vt:lpstr>Instructivo PMA</vt:lpstr>
      <vt:lpstr>PMA!Área_de_impresión</vt:lpstr>
      <vt:lpstr>PMA!Títulos_a_imprimir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YENNI MARCELA GASCA MUETE</dc:creator>
  <cp:lastModifiedBy>Diana Rocio Barato Mendez</cp:lastModifiedBy>
  <cp:lastPrinted>2016-07-13T19:48:44Z</cp:lastPrinted>
  <dcterms:created xsi:type="dcterms:W3CDTF">2016-07-06T19:37:36Z</dcterms:created>
  <dcterms:modified xsi:type="dcterms:W3CDTF">2021-08-25T13:24:43Z</dcterms:modified>
</cp:coreProperties>
</file>